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10" windowHeight="9345"/>
  </bookViews>
  <sheets>
    <sheet name="Лист1" sheetId="1" r:id="rId1"/>
    <sheet name="Лист2" sheetId="2" r:id="rId2"/>
    <sheet name="Лист3" sheetId="3" r:id="rId3"/>
    <sheet name="Лист4" sheetId="4" r:id="rId4"/>
  </sheets>
  <calcPr calcId="124519"/>
</workbook>
</file>

<file path=xl/calcChain.xml><?xml version="1.0" encoding="utf-8"?>
<calcChain xmlns="http://schemas.openxmlformats.org/spreadsheetml/2006/main">
  <c r="S512" i="1"/>
  <c r="Q6"/>
  <c r="Q4" s="1"/>
  <c r="R6"/>
  <c r="S6"/>
  <c r="Q7"/>
  <c r="R7"/>
  <c r="R4" s="1"/>
  <c r="S4" s="1"/>
  <c r="S7"/>
  <c r="Q8"/>
  <c r="R8"/>
  <c r="S8"/>
  <c r="Q9"/>
  <c r="R9"/>
  <c r="S9"/>
  <c r="Q10"/>
  <c r="R10"/>
  <c r="S10"/>
  <c r="Q11"/>
  <c r="R11"/>
  <c r="S11"/>
  <c r="Q12"/>
  <c r="R12"/>
  <c r="S12"/>
  <c r="S14"/>
  <c r="Q20"/>
  <c r="R20"/>
  <c r="S20"/>
  <c r="S22"/>
  <c r="Q30"/>
  <c r="R30"/>
  <c r="R28" s="1"/>
  <c r="S28" s="1"/>
  <c r="Q31"/>
  <c r="Q28" s="1"/>
  <c r="R31"/>
  <c r="S31"/>
  <c r="Q32"/>
  <c r="R32"/>
  <c r="S32" s="1"/>
  <c r="Q33"/>
  <c r="R33"/>
  <c r="Q34"/>
  <c r="R34"/>
  <c r="Q35"/>
  <c r="R35"/>
  <c r="Q36"/>
  <c r="R36"/>
  <c r="S36"/>
  <c r="S38"/>
  <c r="S39"/>
  <c r="Q44"/>
  <c r="R44"/>
  <c r="Q52"/>
  <c r="R52"/>
  <c r="Q60"/>
  <c r="R60"/>
  <c r="S60" s="1"/>
  <c r="Q68"/>
  <c r="R68"/>
  <c r="S68"/>
  <c r="S72"/>
  <c r="S73"/>
  <c r="Q76"/>
  <c r="R76"/>
  <c r="S76" s="1"/>
  <c r="S78"/>
  <c r="S79"/>
  <c r="Q84"/>
  <c r="R84"/>
  <c r="S84"/>
  <c r="S88"/>
  <c r="Q92"/>
  <c r="R92"/>
  <c r="S92"/>
  <c r="S94"/>
  <c r="Q100"/>
  <c r="R100"/>
  <c r="Q108"/>
  <c r="R108"/>
  <c r="Q116"/>
  <c r="R116"/>
  <c r="Q124"/>
  <c r="R124"/>
  <c r="Q134"/>
  <c r="R134"/>
  <c r="R132" s="1"/>
  <c r="Q135"/>
  <c r="Q132" s="1"/>
  <c r="R135"/>
  <c r="Q136"/>
  <c r="R136"/>
  <c r="Q137"/>
  <c r="R137"/>
  <c r="Q138"/>
  <c r="R138"/>
  <c r="Q139"/>
  <c r="R139"/>
  <c r="Q140"/>
  <c r="R140"/>
  <c r="S140"/>
  <c r="S142"/>
  <c r="Q148"/>
  <c r="R148"/>
  <c r="S148"/>
  <c r="S150"/>
  <c r="Q156"/>
  <c r="R156"/>
  <c r="S156"/>
  <c r="S158"/>
  <c r="Q164"/>
  <c r="Q166"/>
  <c r="R166"/>
  <c r="R164" s="1"/>
  <c r="S164" s="1"/>
  <c r="Q167"/>
  <c r="R167"/>
  <c r="Q168"/>
  <c r="R168"/>
  <c r="Q169"/>
  <c r="R169"/>
  <c r="Q170"/>
  <c r="R170"/>
  <c r="Q171"/>
  <c r="R171"/>
  <c r="Q172"/>
  <c r="R172"/>
  <c r="S172" s="1"/>
  <c r="S174"/>
  <c r="S175"/>
  <c r="S176"/>
  <c r="S177"/>
  <c r="Q180"/>
  <c r="R180"/>
  <c r="S180"/>
  <c r="S182"/>
  <c r="Q188"/>
  <c r="R188"/>
  <c r="Q197"/>
  <c r="R197"/>
  <c r="S197"/>
  <c r="S199"/>
  <c r="S202"/>
  <c r="Q207"/>
  <c r="Q205" s="1"/>
  <c r="R207"/>
  <c r="S207"/>
  <c r="Q208"/>
  <c r="R208"/>
  <c r="R205" s="1"/>
  <c r="S205" s="1"/>
  <c r="Q209"/>
  <c r="R209"/>
  <c r="Q210"/>
  <c r="R210"/>
  <c r="Q211"/>
  <c r="R211"/>
  <c r="Q212"/>
  <c r="R212"/>
  <c r="Q213"/>
  <c r="R213"/>
  <c r="S213"/>
  <c r="S215"/>
  <c r="S216"/>
  <c r="Q221"/>
  <c r="R221"/>
  <c r="S221" s="1"/>
  <c r="S223"/>
  <c r="Q231"/>
  <c r="Q229" s="1"/>
  <c r="R231"/>
  <c r="S231"/>
  <c r="Q232"/>
  <c r="R232"/>
  <c r="R229" s="1"/>
  <c r="S229" s="1"/>
  <c r="Q233"/>
  <c r="R233"/>
  <c r="Q234"/>
  <c r="R234"/>
  <c r="Q235"/>
  <c r="R235"/>
  <c r="Q236"/>
  <c r="R236"/>
  <c r="Q237"/>
  <c r="R237"/>
  <c r="S237" s="1"/>
  <c r="S239"/>
  <c r="S240"/>
  <c r="Q245"/>
  <c r="R245"/>
  <c r="S245"/>
  <c r="S247"/>
  <c r="Q255"/>
  <c r="R255"/>
  <c r="R253" s="1"/>
  <c r="Q256"/>
  <c r="Q253" s="1"/>
  <c r="R256"/>
  <c r="S256"/>
  <c r="Q257"/>
  <c r="R257"/>
  <c r="Q258"/>
  <c r="R258"/>
  <c r="Q259"/>
  <c r="R259"/>
  <c r="Q260"/>
  <c r="R260"/>
  <c r="Q261"/>
  <c r="R261"/>
  <c r="S261" s="1"/>
  <c r="S263"/>
  <c r="Q269"/>
  <c r="R269"/>
  <c r="R277"/>
  <c r="S277" s="1"/>
  <c r="S279"/>
  <c r="S280"/>
  <c r="Q285"/>
  <c r="Q277" s="1"/>
  <c r="R285"/>
  <c r="Q295"/>
  <c r="R295"/>
  <c r="Q296"/>
  <c r="R296"/>
  <c r="Q297"/>
  <c r="R297"/>
  <c r="Q298"/>
  <c r="R298"/>
  <c r="Q299"/>
  <c r="R299"/>
  <c r="Q300"/>
  <c r="R300"/>
  <c r="R302"/>
  <c r="S304"/>
  <c r="Q310"/>
  <c r="Q302" s="1"/>
  <c r="S302" s="1"/>
  <c r="R310"/>
  <c r="Q318"/>
  <c r="Q301" s="1"/>
  <c r="R318"/>
  <c r="R301" s="1"/>
  <c r="Q329"/>
  <c r="Q327" s="1"/>
  <c r="R329"/>
  <c r="R327" s="1"/>
  <c r="S327" s="1"/>
  <c r="Q330"/>
  <c r="R330"/>
  <c r="Q331"/>
  <c r="R331"/>
  <c r="S331"/>
  <c r="Q332"/>
  <c r="R332"/>
  <c r="Q333"/>
  <c r="R333"/>
  <c r="Q334"/>
  <c r="R334"/>
  <c r="Q335"/>
  <c r="R335"/>
  <c r="S335" s="1"/>
  <c r="S337"/>
  <c r="S339"/>
  <c r="Q343"/>
  <c r="R343"/>
  <c r="Q351"/>
  <c r="R351"/>
  <c r="S351"/>
  <c r="S353"/>
  <c r="Q359"/>
  <c r="R359"/>
  <c r="S359"/>
  <c r="S361"/>
  <c r="S362"/>
  <c r="Q367"/>
  <c r="R367"/>
  <c r="Q377"/>
  <c r="R377"/>
  <c r="S377"/>
  <c r="Q378"/>
  <c r="R378"/>
  <c r="Q379"/>
  <c r="R379"/>
  <c r="Q380"/>
  <c r="R380"/>
  <c r="Q381"/>
  <c r="R381"/>
  <c r="Q382"/>
  <c r="R382"/>
  <c r="Q383"/>
  <c r="Q375" s="1"/>
  <c r="R383"/>
  <c r="R375" s="1"/>
  <c r="S383"/>
  <c r="S385"/>
  <c r="Q391"/>
  <c r="R391"/>
  <c r="S391"/>
  <c r="S393"/>
  <c r="Q401"/>
  <c r="Q399" s="1"/>
  <c r="R401"/>
  <c r="R399" s="1"/>
  <c r="S401"/>
  <c r="Q402"/>
  <c r="R402"/>
  <c r="Q403"/>
  <c r="R403"/>
  <c r="S403"/>
  <c r="Q404"/>
  <c r="R404"/>
  <c r="Q405"/>
  <c r="R405"/>
  <c r="S405" s="1"/>
  <c r="Q406"/>
  <c r="R406"/>
  <c r="Q407"/>
  <c r="R407"/>
  <c r="S407"/>
  <c r="S409"/>
  <c r="S410"/>
  <c r="S411"/>
  <c r="S413"/>
  <c r="R415"/>
  <c r="S415"/>
  <c r="S417"/>
  <c r="S418"/>
  <c r="Q423"/>
  <c r="R423"/>
  <c r="S423" s="1"/>
  <c r="S425"/>
  <c r="Q431"/>
  <c r="R431"/>
  <c r="S431" s="1"/>
  <c r="S433"/>
  <c r="S434"/>
  <c r="Q439"/>
  <c r="R439"/>
  <c r="S439"/>
  <c r="S446"/>
  <c r="Q447"/>
  <c r="S447" s="1"/>
  <c r="R447"/>
  <c r="S449"/>
  <c r="S450"/>
  <c r="Q456"/>
  <c r="R456"/>
  <c r="R464"/>
  <c r="S464"/>
  <c r="S466"/>
  <c r="S467"/>
  <c r="Q482"/>
  <c r="Q480" s="1"/>
  <c r="R482"/>
  <c r="S482"/>
  <c r="Q483"/>
  <c r="R483"/>
  <c r="S483" s="1"/>
  <c r="Q484"/>
  <c r="R484"/>
  <c r="Q485"/>
  <c r="R485"/>
  <c r="Q486"/>
  <c r="R486"/>
  <c r="Q487"/>
  <c r="R487"/>
  <c r="S488"/>
  <c r="S490"/>
  <c r="S491"/>
  <c r="Q496"/>
  <c r="R496"/>
  <c r="Q504"/>
  <c r="R504"/>
  <c r="R293" l="1"/>
  <c r="S399"/>
  <c r="S375"/>
  <c r="Q293"/>
  <c r="Q512" s="1"/>
  <c r="S253"/>
  <c r="S132"/>
  <c r="R480"/>
  <c r="S480" s="1"/>
  <c r="S329"/>
  <c r="S295"/>
  <c r="S255"/>
  <c r="S208"/>
  <c r="S134"/>
  <c r="S30"/>
  <c r="R512"/>
  <c r="I446"/>
  <c r="I312"/>
  <c r="I305"/>
  <c r="I304"/>
  <c r="G302"/>
  <c r="I301"/>
  <c r="I506"/>
  <c r="I490"/>
  <c r="I491"/>
  <c r="H20"/>
  <c r="H172"/>
  <c r="H231"/>
  <c r="I240"/>
  <c r="I177"/>
  <c r="S293" l="1"/>
  <c r="I55"/>
  <c r="I54"/>
  <c r="I14"/>
  <c r="H464" l="1"/>
  <c r="G464"/>
  <c r="I466"/>
  <c r="I467"/>
  <c r="I450"/>
  <c r="H415"/>
  <c r="I415" s="1"/>
  <c r="G415"/>
  <c r="I369"/>
  <c r="H301"/>
  <c r="G301"/>
  <c r="H103"/>
  <c r="H104"/>
  <c r="H105"/>
  <c r="H106"/>
  <c r="H107"/>
  <c r="G103"/>
  <c r="G104"/>
  <c r="G105"/>
  <c r="G106"/>
  <c r="G107"/>
  <c r="H102"/>
  <c r="G102"/>
  <c r="G100" s="1"/>
  <c r="I126"/>
  <c r="I88"/>
  <c r="I73"/>
  <c r="I63"/>
  <c r="I62"/>
  <c r="H402"/>
  <c r="H403"/>
  <c r="H404"/>
  <c r="H405"/>
  <c r="H406"/>
  <c r="G402"/>
  <c r="G403"/>
  <c r="G404"/>
  <c r="G405"/>
  <c r="G406"/>
  <c r="I409"/>
  <c r="I410"/>
  <c r="I411"/>
  <c r="I413"/>
  <c r="I417"/>
  <c r="I418"/>
  <c r="I425"/>
  <c r="I433"/>
  <c r="I434"/>
  <c r="H423"/>
  <c r="G423"/>
  <c r="H431"/>
  <c r="G231"/>
  <c r="G92"/>
  <c r="H92"/>
  <c r="G20"/>
  <c r="H377"/>
  <c r="G377"/>
  <c r="G383"/>
  <c r="H383"/>
  <c r="H391"/>
  <c r="H375" s="1"/>
  <c r="G391"/>
  <c r="G245"/>
  <c r="H245"/>
  <c r="G210"/>
  <c r="G208"/>
  <c r="H208"/>
  <c r="G207"/>
  <c r="H207"/>
  <c r="G407"/>
  <c r="H213"/>
  <c r="G213"/>
  <c r="H504"/>
  <c r="I504" s="1"/>
  <c r="G504"/>
  <c r="H496"/>
  <c r="G496"/>
  <c r="H488"/>
  <c r="G488"/>
  <c r="H483"/>
  <c r="H484"/>
  <c r="H485"/>
  <c r="H486"/>
  <c r="H487"/>
  <c r="H482"/>
  <c r="G483"/>
  <c r="G484"/>
  <c r="G485"/>
  <c r="G486"/>
  <c r="G487"/>
  <c r="G482"/>
  <c r="H456"/>
  <c r="G456"/>
  <c r="H447"/>
  <c r="H439"/>
  <c r="G439"/>
  <c r="G401"/>
  <c r="H378"/>
  <c r="H379"/>
  <c r="H380"/>
  <c r="H381"/>
  <c r="H382"/>
  <c r="G382"/>
  <c r="G378"/>
  <c r="G379"/>
  <c r="G380"/>
  <c r="G381"/>
  <c r="H359"/>
  <c r="G359"/>
  <c r="H351"/>
  <c r="G351"/>
  <c r="H343"/>
  <c r="G343"/>
  <c r="H335"/>
  <c r="G335"/>
  <c r="G330"/>
  <c r="H330"/>
  <c r="G331"/>
  <c r="H331"/>
  <c r="G332"/>
  <c r="H332"/>
  <c r="G333"/>
  <c r="H333"/>
  <c r="G334"/>
  <c r="H334"/>
  <c r="H329"/>
  <c r="H327" s="1"/>
  <c r="G329"/>
  <c r="H318"/>
  <c r="G318"/>
  <c r="H310"/>
  <c r="I310" s="1"/>
  <c r="G310"/>
  <c r="H302"/>
  <c r="I302" s="1"/>
  <c r="H296"/>
  <c r="H297"/>
  <c r="H298"/>
  <c r="H299"/>
  <c r="H300"/>
  <c r="H295"/>
  <c r="G296"/>
  <c r="G297"/>
  <c r="G298"/>
  <c r="G299"/>
  <c r="G300"/>
  <c r="G295"/>
  <c r="H285"/>
  <c r="G285"/>
  <c r="H277"/>
  <c r="G277"/>
  <c r="H269"/>
  <c r="G269"/>
  <c r="H261"/>
  <c r="G261"/>
  <c r="H256"/>
  <c r="H257"/>
  <c r="H258"/>
  <c r="H259"/>
  <c r="H260"/>
  <c r="H255"/>
  <c r="G256"/>
  <c r="G257"/>
  <c r="G258"/>
  <c r="G259"/>
  <c r="G260"/>
  <c r="G255"/>
  <c r="H237"/>
  <c r="G237"/>
  <c r="G232"/>
  <c r="G233"/>
  <c r="G234"/>
  <c r="G235"/>
  <c r="G236"/>
  <c r="H232"/>
  <c r="H233"/>
  <c r="H234"/>
  <c r="H235"/>
  <c r="H236"/>
  <c r="H221"/>
  <c r="G221"/>
  <c r="H209"/>
  <c r="H210"/>
  <c r="H211"/>
  <c r="H212"/>
  <c r="G209"/>
  <c r="G211"/>
  <c r="G212"/>
  <c r="G205"/>
  <c r="H197"/>
  <c r="G197"/>
  <c r="H180"/>
  <c r="G180"/>
  <c r="G172"/>
  <c r="H167"/>
  <c r="H168"/>
  <c r="H169"/>
  <c r="H170"/>
  <c r="H171"/>
  <c r="H166"/>
  <c r="G167"/>
  <c r="G168"/>
  <c r="G169"/>
  <c r="G170"/>
  <c r="G171"/>
  <c r="G166"/>
  <c r="H156"/>
  <c r="G156"/>
  <c r="H148"/>
  <c r="G148"/>
  <c r="H140"/>
  <c r="G140"/>
  <c r="H135"/>
  <c r="H136"/>
  <c r="H137"/>
  <c r="H138"/>
  <c r="H139"/>
  <c r="H134"/>
  <c r="G135"/>
  <c r="G136"/>
  <c r="G137"/>
  <c r="G138"/>
  <c r="G139"/>
  <c r="G134"/>
  <c r="H124"/>
  <c r="G124"/>
  <c r="H116"/>
  <c r="G116"/>
  <c r="H108"/>
  <c r="G108"/>
  <c r="H100"/>
  <c r="H84"/>
  <c r="G84"/>
  <c r="H76"/>
  <c r="G76"/>
  <c r="H68"/>
  <c r="G68"/>
  <c r="H60"/>
  <c r="G60"/>
  <c r="H52"/>
  <c r="G52"/>
  <c r="G44"/>
  <c r="H31"/>
  <c r="H32"/>
  <c r="H33"/>
  <c r="H34"/>
  <c r="H35"/>
  <c r="H30"/>
  <c r="G33"/>
  <c r="G34"/>
  <c r="G35"/>
  <c r="G30"/>
  <c r="H36"/>
  <c r="G36"/>
  <c r="I22"/>
  <c r="H12"/>
  <c r="G12"/>
  <c r="G6"/>
  <c r="I7"/>
  <c r="I8"/>
  <c r="I9"/>
  <c r="I10"/>
  <c r="I11"/>
  <c r="H407"/>
  <c r="H401"/>
  <c r="G31"/>
  <c r="G32"/>
  <c r="H7"/>
  <c r="H8"/>
  <c r="H9"/>
  <c r="H10"/>
  <c r="H11"/>
  <c r="G7"/>
  <c r="G8"/>
  <c r="G9"/>
  <c r="G10"/>
  <c r="G11"/>
  <c r="H6"/>
  <c r="J6"/>
  <c r="J4" s="1"/>
  <c r="K6"/>
  <c r="K4" s="1"/>
  <c r="L6"/>
  <c r="L4" s="1"/>
  <c r="M6"/>
  <c r="M4" s="1"/>
  <c r="N6"/>
  <c r="N4" s="1"/>
  <c r="O6"/>
  <c r="O4" s="1"/>
  <c r="P6"/>
  <c r="P4" s="1"/>
  <c r="I280"/>
  <c r="G132" l="1"/>
  <c r="I296"/>
  <c r="G327"/>
  <c r="I295"/>
  <c r="H4"/>
  <c r="H293"/>
  <c r="I402"/>
  <c r="I102"/>
  <c r="H132"/>
  <c r="I52"/>
  <c r="G480"/>
  <c r="I124"/>
  <c r="H229"/>
  <c r="G375"/>
  <c r="I423"/>
  <c r="I391"/>
  <c r="I100"/>
  <c r="I32"/>
  <c r="I30"/>
  <c r="I256"/>
  <c r="G293"/>
  <c r="I407"/>
  <c r="I31"/>
  <c r="I12"/>
  <c r="I20"/>
  <c r="I208"/>
  <c r="G164"/>
  <c r="H205"/>
  <c r="H28"/>
  <c r="G28"/>
  <c r="G4"/>
  <c r="H164"/>
  <c r="G253"/>
  <c r="H253"/>
  <c r="H399"/>
  <c r="G399"/>
  <c r="G229"/>
  <c r="H480"/>
  <c r="I6"/>
  <c r="I329"/>
  <c r="I335"/>
  <c r="I337"/>
  <c r="I351"/>
  <c r="I353"/>
  <c r="I202"/>
  <c r="G367"/>
  <c r="G447"/>
  <c r="I362"/>
  <c r="I361"/>
  <c r="I385"/>
  <c r="G431"/>
  <c r="I431" s="1"/>
  <c r="H367"/>
  <c r="I367" s="1"/>
  <c r="I449"/>
  <c r="I393"/>
  <c r="I279"/>
  <c r="I277"/>
  <c r="I247"/>
  <c r="I239"/>
  <c r="I231"/>
  <c r="I223"/>
  <c r="I216"/>
  <c r="I215"/>
  <c r="I199"/>
  <c r="G188"/>
  <c r="H188"/>
  <c r="I182"/>
  <c r="I174"/>
  <c r="I175"/>
  <c r="I176"/>
  <c r="I158"/>
  <c r="I142"/>
  <c r="I94"/>
  <c r="I79"/>
  <c r="I78"/>
  <c r="I72"/>
  <c r="H44"/>
  <c r="I39"/>
  <c r="I38"/>
  <c r="I293" l="1"/>
  <c r="I164"/>
  <c r="H512"/>
  <c r="I4"/>
  <c r="G512"/>
  <c r="I229"/>
  <c r="I28"/>
  <c r="I399"/>
  <c r="I327"/>
  <c r="I383"/>
  <c r="I84"/>
  <c r="I464"/>
  <c r="I488"/>
  <c r="I245"/>
  <c r="I447"/>
  <c r="I255"/>
  <c r="I237"/>
  <c r="I221"/>
  <c r="I207"/>
  <c r="I213"/>
  <c r="I375"/>
  <c r="I140"/>
  <c r="I483"/>
  <c r="I401"/>
  <c r="I403"/>
  <c r="I405"/>
  <c r="I482"/>
  <c r="I180"/>
  <c r="I377"/>
  <c r="I205"/>
  <c r="I92"/>
  <c r="I156"/>
  <c r="I172"/>
  <c r="I197"/>
  <c r="I359"/>
  <c r="I439"/>
  <c r="I76"/>
  <c r="I68"/>
  <c r="I60"/>
  <c r="I36"/>
  <c r="I253"/>
  <c r="I480" l="1"/>
  <c r="I512" l="1"/>
</calcChain>
</file>

<file path=xl/sharedStrings.xml><?xml version="1.0" encoding="utf-8"?>
<sst xmlns="http://schemas.openxmlformats.org/spreadsheetml/2006/main" count="669" uniqueCount="146">
  <si>
    <t>Источник финансирования</t>
  </si>
  <si>
    <t xml:space="preserve">Наименование муниципальной программы,подпрограммы
</t>
  </si>
  <si>
    <t>Коды аналитической программной классификации</t>
  </si>
  <si>
    <t>МП</t>
  </si>
  <si>
    <t>Пп</t>
  </si>
  <si>
    <t>Всего</t>
  </si>
  <si>
    <t>в том числе:</t>
  </si>
  <si>
    <t>собственные средства бюджета города Коврова</t>
  </si>
  <si>
    <t>субсидии из областного бюджета</t>
  </si>
  <si>
    <t>субвенции из областного бюджета Владимирской области</t>
  </si>
  <si>
    <t>иные межбюджетные трансферы из областного бюджета имеющие целевое назначение</t>
  </si>
  <si>
    <t>средства областного бюджета,планируемые к привлечению</t>
  </si>
  <si>
    <t>иные источники</t>
  </si>
  <si>
    <t>2.1</t>
  </si>
  <si>
    <t>Подпрограмма "Обеспечение территорий документацией для осуществления градостроительной деятельности"</t>
  </si>
  <si>
    <t>2.2</t>
  </si>
  <si>
    <t>Подпрограмма "Стимулирование развития жилищного строительства"</t>
  </si>
  <si>
    <t>2.3</t>
  </si>
  <si>
    <t>Подпрограмма "Социальное жилье"</t>
  </si>
  <si>
    <t>2.4</t>
  </si>
  <si>
    <t>2</t>
  </si>
  <si>
    <t>2.5</t>
  </si>
  <si>
    <t>Подпрограмма "Создание условий для обеспечения доступным и комфортным жильем отдельных категорий граждан города Коврова,установленных законодательством"</t>
  </si>
  <si>
    <t>2.6</t>
  </si>
  <si>
    <t>Подпрограмма "Обеспечением жильем многодетных семей города Коврова"</t>
  </si>
  <si>
    <t>3</t>
  </si>
  <si>
    <t>4.1</t>
  </si>
  <si>
    <t>4</t>
  </si>
  <si>
    <t>4.2</t>
  </si>
  <si>
    <t>4.3</t>
  </si>
  <si>
    <t>5</t>
  </si>
  <si>
    <t>5.1</t>
  </si>
  <si>
    <t xml:space="preserve">Подпрограмма "Основных мероприятий по реализации городской молодежной и семейной политике" </t>
  </si>
  <si>
    <t>5.2</t>
  </si>
  <si>
    <t xml:space="preserve">Подпрограмма "Содействие занятости подростков и молодежи" </t>
  </si>
  <si>
    <t>5.3</t>
  </si>
  <si>
    <t>Подпрограмма "Развитие сети клубов по месту жительства МБОУДОД ДЮЦ "Гелиос"</t>
  </si>
  <si>
    <t>6</t>
  </si>
  <si>
    <t>6.1</t>
  </si>
  <si>
    <t>Подпрограмма "Организация досуга населения"</t>
  </si>
  <si>
    <t>6.2</t>
  </si>
  <si>
    <t>Подпрограмма "Образование в сфере культуры и искусства"</t>
  </si>
  <si>
    <t>6.3</t>
  </si>
  <si>
    <t>Подпрограмма "Развитие туризма"</t>
  </si>
  <si>
    <t>6.4</t>
  </si>
  <si>
    <t>Подпрограмма "Сохранение и развитие культуры на территории г.Коврова"</t>
  </si>
  <si>
    <t>7</t>
  </si>
  <si>
    <t>7.1</t>
  </si>
  <si>
    <t>7.2</t>
  </si>
  <si>
    <t>Подпрограмма"Обеспечение безопасности дорожного движения"</t>
  </si>
  <si>
    <t>8.1</t>
  </si>
  <si>
    <t>8.2</t>
  </si>
  <si>
    <t>Подпрограмма"Содержание автомобильных дорог и инженерных сооружений на них"</t>
  </si>
  <si>
    <t>9.1</t>
  </si>
  <si>
    <t>9.2</t>
  </si>
  <si>
    <t>9.3</t>
  </si>
  <si>
    <t>9.4</t>
  </si>
  <si>
    <t>10</t>
  </si>
  <si>
    <t>10.1</t>
  </si>
  <si>
    <t>10.2</t>
  </si>
  <si>
    <t>Подпрограмма"Газификация жилищного фонда"</t>
  </si>
  <si>
    <t>10.3</t>
  </si>
  <si>
    <t>Подпрограмма"Чистая вода"</t>
  </si>
  <si>
    <t>11</t>
  </si>
  <si>
    <t>11.1</t>
  </si>
  <si>
    <t>Подпрограмма"Содержание объектов благоустройства"</t>
  </si>
  <si>
    <t>11.2</t>
  </si>
  <si>
    <t>11.3</t>
  </si>
  <si>
    <t>Подпрограмма"Чистый город"</t>
  </si>
  <si>
    <t>12</t>
  </si>
  <si>
    <t>13</t>
  </si>
  <si>
    <t>14</t>
  </si>
  <si>
    <t>14.1</t>
  </si>
  <si>
    <t>14.2</t>
  </si>
  <si>
    <t>15</t>
  </si>
  <si>
    <t>15.1</t>
  </si>
  <si>
    <t>15.2</t>
  </si>
  <si>
    <t>15.3</t>
  </si>
  <si>
    <t>15.4</t>
  </si>
  <si>
    <t>16</t>
  </si>
  <si>
    <t>Подпрограмма"Повышение экологической безопасности на территории города Ковров"</t>
  </si>
  <si>
    <t>собственные средства бюджета города Коврова, планируемые к привлечению</t>
  </si>
  <si>
    <t>1.1</t>
  </si>
  <si>
    <t>Подпрограмма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города Ковров Владимирской области"</t>
  </si>
  <si>
    <t>Подпрограмма "Построение и развитие аппаратно-программного комплекса "Безопасный город" в муниципальном образовании город Ковров Владимирской области"</t>
  </si>
  <si>
    <t>Подпрограмма "Обеспечение жильем молодых семей города Коврова"</t>
  </si>
  <si>
    <t>Подпрограмма "Обеспечение равной доступности услуг общественного транспорта"</t>
  </si>
  <si>
    <t>Подпрограмма "Переселение граждан из аварийного жилищного фонда города Коврова,признанного непригодным для проживания и (или)с высоким уровнем износа"</t>
  </si>
  <si>
    <t>Подпрограмма "Обеспечение мероприятий по переселению граждан из аварийного жилищного фонда с учетом необходимости развития малоэтажного строительства"</t>
  </si>
  <si>
    <t>Подпрограмма "Обеспечение мероприятий по переселению граждан из аварийного жилищного фонда с учетом приобретения жилых помещений</t>
  </si>
  <si>
    <t xml:space="preserve"> Подпрограмма"Переселение граждан из аварийного жилищного фонда"</t>
  </si>
  <si>
    <t>Подпрограмма "Развитие дошкольного, общего и дополнительного образования детей"</t>
  </si>
  <si>
    <t>Подпрограмма "Развитие инфраструктуры и обеспечение безопасности муниципальных образовательных организаций"</t>
  </si>
  <si>
    <t>Подпрограмма "Сохранение и развитие кадрового потенциала образовательных учреждений города Коврова"</t>
  </si>
  <si>
    <t>Подпрограмма "Совершенствование организации питания учащихся в общеобразовательных учреждениях города Коврова"</t>
  </si>
  <si>
    <t>1.2</t>
  </si>
  <si>
    <t>19</t>
  </si>
  <si>
    <t>Подпрограмма  "Приведение в нормативное состояние улично-дорожной сети"</t>
  </si>
  <si>
    <t>23</t>
  </si>
  <si>
    <t>26</t>
  </si>
  <si>
    <t>27</t>
  </si>
  <si>
    <t>27.1</t>
  </si>
  <si>
    <t>27.2</t>
  </si>
  <si>
    <t>29</t>
  </si>
  <si>
    <t>Итого</t>
  </si>
  <si>
    <t>2.7</t>
  </si>
  <si>
    <t>Подпрограмма "Обеспечение жилыми помещениями детей сирот и детей, оставшихся без попечения родителей, а также лиц из их числа города Коврова"</t>
  </si>
  <si>
    <t>Программа "Реализация государственной национальной политики на территории города Ковров"</t>
  </si>
  <si>
    <t>Подпрограмма"Владение,пользование и распоряжение имуществом,находящимся в муниципальной собственности города Коврова"</t>
  </si>
  <si>
    <t>Подпрограмма "Создание системы кадастра недвижимости в городе Коврове"</t>
  </si>
  <si>
    <t>Подпрограмма"Развитие муниципальной службы в муниципальном образовании город Ковров Владимирской области"</t>
  </si>
  <si>
    <t>Подпрограмма "Информатизация муниципального образования город Ковров Владимирской области"</t>
  </si>
  <si>
    <t>Подпрограмма "Развитие территориального общественного самоуправления в муниципальном образовании город Ковров Владимирской области"</t>
  </si>
  <si>
    <t>Подпрограмма"Энергосбережение и повышение энергетической эффективности в г.Коврове"</t>
  </si>
  <si>
    <t>Подпрограмма "Формирование современной городской среды на территории города Коврова"</t>
  </si>
  <si>
    <t>Подпрограмма "Обустройство мест массового отдыха населения (городских парков) в городе Коврове"</t>
  </si>
  <si>
    <t>Программа "Ремонт фасадов многоквартирных домов в городе Коврове"</t>
  </si>
  <si>
    <t>20</t>
  </si>
  <si>
    <t>субсидии из федерального бюджета</t>
  </si>
  <si>
    <t xml:space="preserve">Отчет о ходе финансирования и реализации муниципальных программ по состоянию на 01.01.2022 г.        
</t>
  </si>
  <si>
    <r>
      <t>Программа "Защита населения и территорий от чрезвычайных ситуаций,обеспечение первичных мер пожарной безопасности и безопасности людей на водных объектах"</t>
    </r>
    <r>
      <rPr>
        <sz val="10"/>
        <rFont val="Arial Cyr"/>
        <charset val="204"/>
      </rPr>
      <t xml:space="preserve"> </t>
    </r>
  </si>
  <si>
    <r>
      <t>Программа "Обеспечение доступным и комфортным жильем населения города Коврова"</t>
    </r>
    <r>
      <rPr>
        <sz val="10"/>
        <rFont val="Arial Cyr"/>
        <charset val="204"/>
      </rPr>
      <t xml:space="preserve"> </t>
    </r>
  </si>
  <si>
    <t xml:space="preserve">Программа "Комплексные меры профилактики правонарушений в городе Коврове" </t>
  </si>
  <si>
    <r>
      <t>Программа "Организация муниципального управления в муниципальном образовании город Ковров Владимирской области"</t>
    </r>
    <r>
      <rPr>
        <sz val="10"/>
        <rFont val="Arial Cyr"/>
        <charset val="204"/>
      </rPr>
      <t xml:space="preserve"> </t>
    </r>
  </si>
  <si>
    <t xml:space="preserve">Программа "Молодежная и семейная политика города Коврова" </t>
  </si>
  <si>
    <t xml:space="preserve">Программа "Развитие культуры и туризма" </t>
  </si>
  <si>
    <t xml:space="preserve">Программа" Развитие транспортной системы и транспортной доступности города Коврова" </t>
  </si>
  <si>
    <t xml:space="preserve">Программа "Дорожное хозяйство города Коврова" </t>
  </si>
  <si>
    <t xml:space="preserve">Программа"Жилищное хозяйство города Коврова" </t>
  </si>
  <si>
    <t xml:space="preserve">Программа"Развитие коммунального хозяйства" </t>
  </si>
  <si>
    <t xml:space="preserve">Программа"Благоустройство и охрана окружающей среды" </t>
  </si>
  <si>
    <t xml:space="preserve">Программа"Развитие физической культуры и спорта города Коврова" </t>
  </si>
  <si>
    <t xml:space="preserve">Программа"Развитие малого и среднего предпринимательства в городе Коврове" </t>
  </si>
  <si>
    <t xml:space="preserve">Программа"Управление муниципальным имуществом и земельными ресурсами в городе Коврове" </t>
  </si>
  <si>
    <t xml:space="preserve">Программа"Развитие образования в городе Коврове" </t>
  </si>
  <si>
    <t xml:space="preserve">Программа "Капитальный ремонт многоквартирных домов" </t>
  </si>
  <si>
    <t xml:space="preserve">Программа "Создание новых мест в общеобразовательных организациях в соответствии с прогнозируемой потребностью и современными условиями обучения" </t>
  </si>
  <si>
    <t xml:space="preserve">Программа "Противодействие терроризму и экстримизму в городе Ковров" </t>
  </si>
  <si>
    <t xml:space="preserve">Программа "Комплексное развитие транспортной инфраструктуры г. Коврова" </t>
  </si>
  <si>
    <t xml:space="preserve">Программа "Благоустройство территории города Коврова" </t>
  </si>
  <si>
    <t>Плановые объемы финансирования на 2021 год, тыс.руб.</t>
  </si>
  <si>
    <t>Фактические объемы финансирования 2021 год,тыс.руб.</t>
  </si>
  <si>
    <t>Отношение фактических расходов к оценке расходов 2021 год,
%</t>
  </si>
  <si>
    <t>Отношение фактических расходов к оценке расходов 2020 год,
%</t>
  </si>
  <si>
    <t>Фактические объемы финансирования 2020 год,тыс.руб.</t>
  </si>
  <si>
    <t>Плановые объемы финансирования на 2020 год, тыс.руб.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</si>
</sst>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#,##0.0\ _₽"/>
    <numFmt numFmtId="165" formatCode="#,##0.0"/>
    <numFmt numFmtId="166" formatCode="0.0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color indexed="10"/>
      <name val="Arial Cyr"/>
      <charset val="204"/>
    </font>
    <font>
      <sz val="10"/>
      <color indexed="12"/>
      <name val="Arial Cyr"/>
      <charset val="204"/>
    </font>
    <font>
      <sz val="10"/>
      <color indexed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252">
    <xf numFmtId="0" fontId="0" fillId="0" borderId="0" xfId="0"/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/>
    <xf numFmtId="0" fontId="0" fillId="0" borderId="0" xfId="0" applyFill="1"/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4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right" wrapText="1"/>
    </xf>
    <xf numFmtId="165" fontId="7" fillId="0" borderId="23" xfId="0" applyNumberFormat="1" applyFont="1" applyFill="1" applyBorder="1" applyAlignment="1">
      <alignment horizontal="right" wrapText="1"/>
    </xf>
    <xf numFmtId="165" fontId="7" fillId="0" borderId="29" xfId="0" applyNumberFormat="1" applyFont="1" applyFill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/>
    </xf>
    <xf numFmtId="166" fontId="6" fillId="0" borderId="14" xfId="0" applyNumberFormat="1" applyFont="1" applyFill="1" applyBorder="1" applyAlignment="1">
      <alignment horizontal="right" wrapText="1"/>
    </xf>
    <xf numFmtId="165" fontId="6" fillId="0" borderId="2" xfId="0" applyNumberFormat="1" applyFont="1" applyFill="1" applyBorder="1" applyAlignment="1">
      <alignment horizontal="right" wrapText="1"/>
    </xf>
    <xf numFmtId="165" fontId="6" fillId="0" borderId="23" xfId="0" applyNumberFormat="1" applyFont="1" applyFill="1" applyBorder="1" applyAlignment="1">
      <alignment horizontal="right" wrapText="1"/>
    </xf>
    <xf numFmtId="165" fontId="6" fillId="0" borderId="29" xfId="0" applyNumberFormat="1" applyFont="1" applyFill="1" applyBorder="1" applyAlignment="1">
      <alignment horizontal="right" wrapText="1"/>
    </xf>
    <xf numFmtId="165" fontId="6" fillId="0" borderId="4" xfId="0" applyNumberFormat="1" applyFont="1" applyFill="1" applyBorder="1" applyAlignment="1">
      <alignment horizontal="right" wrapText="1"/>
    </xf>
    <xf numFmtId="166" fontId="6" fillId="0" borderId="13" xfId="0" applyNumberFormat="1" applyFont="1" applyFill="1" applyBorder="1" applyAlignment="1">
      <alignment horizontal="right" wrapText="1"/>
    </xf>
    <xf numFmtId="165" fontId="6" fillId="0" borderId="5" xfId="0" applyNumberFormat="1" applyFont="1" applyFill="1" applyBorder="1" applyAlignment="1">
      <alignment horizontal="right" wrapText="1"/>
    </xf>
    <xf numFmtId="165" fontId="6" fillId="0" borderId="6" xfId="0" applyNumberFormat="1" applyFont="1" applyFill="1" applyBorder="1" applyAlignment="1">
      <alignment horizontal="right" wrapText="1"/>
    </xf>
    <xf numFmtId="166" fontId="6" fillId="0" borderId="16" xfId="0" applyNumberFormat="1" applyFont="1" applyFill="1" applyBorder="1" applyAlignment="1">
      <alignment horizontal="right" wrapText="1"/>
    </xf>
    <xf numFmtId="165" fontId="6" fillId="0" borderId="7" xfId="0" applyNumberFormat="1" applyFont="1" applyFill="1" applyBorder="1" applyAlignment="1">
      <alignment horizontal="right" wrapText="1"/>
    </xf>
    <xf numFmtId="165" fontId="6" fillId="0" borderId="8" xfId="0" applyNumberFormat="1" applyFont="1" applyFill="1" applyBorder="1" applyAlignment="1">
      <alignment horizontal="right" wrapText="1"/>
    </xf>
    <xf numFmtId="166" fontId="6" fillId="0" borderId="15" xfId="0" applyNumberFormat="1" applyFont="1" applyFill="1" applyBorder="1" applyAlignment="1">
      <alignment horizontal="right" wrapText="1"/>
    </xf>
    <xf numFmtId="165" fontId="6" fillId="0" borderId="9" xfId="0" applyNumberFormat="1" applyFont="1" applyFill="1" applyBorder="1" applyAlignment="1">
      <alignment horizontal="right" wrapText="1"/>
    </xf>
    <xf numFmtId="165" fontId="6" fillId="0" borderId="10" xfId="0" applyNumberFormat="1" applyFont="1" applyFill="1" applyBorder="1" applyAlignment="1">
      <alignment horizontal="right" wrapText="1"/>
    </xf>
    <xf numFmtId="166" fontId="6" fillId="0" borderId="17" xfId="0" applyNumberFormat="1" applyFont="1" applyFill="1" applyBorder="1" applyAlignment="1">
      <alignment horizontal="right" wrapText="1"/>
    </xf>
    <xf numFmtId="166" fontId="6" fillId="0" borderId="18" xfId="0" applyNumberFormat="1" applyFont="1" applyFill="1" applyBorder="1" applyAlignment="1">
      <alignment horizontal="right" wrapText="1"/>
    </xf>
    <xf numFmtId="165" fontId="9" fillId="0" borderId="42" xfId="0" applyNumberFormat="1" applyFont="1" applyFill="1" applyBorder="1" applyAlignment="1">
      <alignment horizontal="right"/>
    </xf>
    <xf numFmtId="166" fontId="9" fillId="0" borderId="42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left"/>
    </xf>
    <xf numFmtId="164" fontId="0" fillId="0" borderId="0" xfId="0" applyNumberFormat="1" applyFill="1"/>
    <xf numFmtId="165" fontId="0" fillId="0" borderId="0" xfId="0" applyNumberFormat="1" applyFill="1"/>
    <xf numFmtId="165" fontId="7" fillId="0" borderId="2" xfId="0" applyNumberFormat="1" applyFont="1" applyFill="1" applyBorder="1" applyAlignment="1">
      <alignment horizontal="right"/>
    </xf>
    <xf numFmtId="166" fontId="7" fillId="0" borderId="23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6" fontId="6" fillId="0" borderId="14" xfId="0" applyNumberFormat="1" applyFont="1" applyFill="1" applyBorder="1" applyAlignment="1">
      <alignment horizontal="right"/>
    </xf>
    <xf numFmtId="165" fontId="6" fillId="0" borderId="6" xfId="0" applyNumberFormat="1" applyFont="1" applyFill="1" applyBorder="1" applyAlignment="1">
      <alignment horizontal="right"/>
    </xf>
    <xf numFmtId="166" fontId="6" fillId="0" borderId="16" xfId="0" applyNumberFormat="1" applyFont="1" applyFill="1" applyBorder="1" applyAlignment="1">
      <alignment horizontal="right"/>
    </xf>
    <xf numFmtId="166" fontId="6" fillId="0" borderId="23" xfId="0" applyNumberFormat="1" applyFont="1" applyFill="1" applyBorder="1" applyAlignment="1">
      <alignment horizontal="right"/>
    </xf>
    <xf numFmtId="165" fontId="6" fillId="0" borderId="11" xfId="0" applyNumberFormat="1" applyFont="1" applyFill="1" applyBorder="1" applyAlignment="1">
      <alignment horizontal="right"/>
    </xf>
    <xf numFmtId="166" fontId="6" fillId="0" borderId="15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6" fontId="6" fillId="0" borderId="13" xfId="0" applyNumberFormat="1" applyFont="1" applyFill="1" applyBorder="1" applyAlignment="1">
      <alignment horizontal="right"/>
    </xf>
    <xf numFmtId="165" fontId="6" fillId="0" borderId="0" xfId="0" applyNumberFormat="1" applyFont="1" applyFill="1" applyBorder="1"/>
    <xf numFmtId="165" fontId="7" fillId="0" borderId="4" xfId="0" applyNumberFormat="1" applyFont="1" applyFill="1" applyBorder="1" applyAlignment="1">
      <alignment horizontal="right" wrapText="1"/>
    </xf>
    <xf numFmtId="166" fontId="7" fillId="0" borderId="13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right" wrapText="1"/>
    </xf>
    <xf numFmtId="166" fontId="6" fillId="0" borderId="17" xfId="0" applyNumberFormat="1" applyFont="1" applyFill="1" applyBorder="1" applyAlignment="1">
      <alignment horizontal="right"/>
    </xf>
    <xf numFmtId="166" fontId="6" fillId="0" borderId="20" xfId="0" applyNumberFormat="1" applyFont="1" applyFill="1" applyBorder="1" applyAlignment="1">
      <alignment horizontal="right"/>
    </xf>
    <xf numFmtId="166" fontId="6" fillId="0" borderId="19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24" xfId="0" applyNumberFormat="1" applyFont="1" applyFill="1" applyBorder="1" applyAlignment="1">
      <alignment horizontal="right"/>
    </xf>
    <xf numFmtId="166" fontId="6" fillId="0" borderId="22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6" fontId="7" fillId="0" borderId="13" xfId="0" applyNumberFormat="1" applyFont="1" applyFill="1" applyBorder="1" applyAlignment="1">
      <alignment horizontal="right"/>
    </xf>
    <xf numFmtId="166" fontId="7" fillId="0" borderId="14" xfId="0" applyNumberFormat="1" applyFont="1" applyFill="1" applyBorder="1" applyAlignment="1">
      <alignment horizontal="right"/>
    </xf>
    <xf numFmtId="166" fontId="7" fillId="0" borderId="14" xfId="0" applyNumberFormat="1" applyFont="1" applyFill="1" applyBorder="1" applyAlignment="1">
      <alignment horizontal="right" vertical="top"/>
    </xf>
    <xf numFmtId="166" fontId="6" fillId="0" borderId="14" xfId="0" applyNumberFormat="1" applyFont="1" applyFill="1" applyBorder="1" applyAlignment="1">
      <alignment horizontal="right" vertical="top"/>
    </xf>
    <xf numFmtId="165" fontId="6" fillId="0" borderId="5" xfId="2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 vertical="top"/>
    </xf>
    <xf numFmtId="165" fontId="6" fillId="0" borderId="18" xfId="0" applyNumberFormat="1" applyFont="1" applyFill="1" applyBorder="1" applyAlignment="1">
      <alignment horizontal="right"/>
    </xf>
    <xf numFmtId="165" fontId="7" fillId="0" borderId="5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166" fontId="7" fillId="0" borderId="15" xfId="0" applyNumberFormat="1" applyFont="1" applyFill="1" applyBorder="1" applyAlignment="1">
      <alignment horizontal="right"/>
    </xf>
    <xf numFmtId="166" fontId="6" fillId="0" borderId="57" xfId="0" applyNumberFormat="1" applyFont="1" applyFill="1" applyBorder="1" applyAlignment="1">
      <alignment horizontal="right"/>
    </xf>
    <xf numFmtId="165" fontId="7" fillId="0" borderId="27" xfId="0" applyNumberFormat="1" applyFont="1" applyFill="1" applyBorder="1" applyAlignment="1">
      <alignment horizontal="right" wrapText="1"/>
    </xf>
    <xf numFmtId="165" fontId="6" fillId="0" borderId="27" xfId="0" applyNumberFormat="1" applyFont="1" applyFill="1" applyBorder="1" applyAlignment="1">
      <alignment horizontal="right" wrapText="1"/>
    </xf>
    <xf numFmtId="165" fontId="10" fillId="0" borderId="2" xfId="0" applyNumberFormat="1" applyFont="1" applyFill="1" applyBorder="1" applyAlignment="1">
      <alignment horizontal="right"/>
    </xf>
    <xf numFmtId="166" fontId="10" fillId="0" borderId="23" xfId="0" applyNumberFormat="1" applyFon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166" fontId="11" fillId="0" borderId="14" xfId="0" applyNumberFormat="1" applyFont="1" applyFill="1" applyBorder="1" applyAlignment="1">
      <alignment horizontal="right"/>
    </xf>
    <xf numFmtId="165" fontId="11" fillId="0" borderId="6" xfId="0" applyNumberFormat="1" applyFont="1" applyFill="1" applyBorder="1" applyAlignment="1">
      <alignment horizontal="right"/>
    </xf>
    <xf numFmtId="166" fontId="11" fillId="0" borderId="16" xfId="0" applyNumberFormat="1" applyFont="1" applyFill="1" applyBorder="1" applyAlignment="1">
      <alignment horizontal="right"/>
    </xf>
    <xf numFmtId="165" fontId="11" fillId="0" borderId="2" xfId="0" applyNumberFormat="1" applyFont="1" applyFill="1" applyBorder="1" applyAlignment="1">
      <alignment horizontal="right"/>
    </xf>
    <xf numFmtId="166" fontId="11" fillId="0" borderId="23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6" fontId="11" fillId="0" borderId="15" xfId="0" applyNumberFormat="1" applyFont="1" applyFill="1" applyBorder="1" applyAlignment="1">
      <alignment horizontal="right"/>
    </xf>
    <xf numFmtId="165" fontId="11" fillId="0" borderId="4" xfId="0" applyNumberFormat="1" applyFont="1" applyFill="1" applyBorder="1" applyAlignment="1">
      <alignment horizontal="right"/>
    </xf>
    <xf numFmtId="166" fontId="11" fillId="0" borderId="13" xfId="0" applyNumberFormat="1" applyFont="1" applyFill="1" applyBorder="1" applyAlignment="1">
      <alignment horizontal="right"/>
    </xf>
    <xf numFmtId="166" fontId="10" fillId="0" borderId="14" xfId="0" applyNumberFormat="1" applyFont="1" applyFill="1" applyBorder="1" applyAlignment="1">
      <alignment horizontal="right"/>
    </xf>
    <xf numFmtId="165" fontId="11" fillId="0" borderId="48" xfId="0" applyNumberFormat="1" applyFont="1" applyFill="1" applyBorder="1" applyAlignment="1">
      <alignment horizontal="right"/>
    </xf>
    <xf numFmtId="165" fontId="11" fillId="0" borderId="45" xfId="0" applyNumberFormat="1" applyFont="1" applyFill="1" applyBorder="1" applyAlignment="1">
      <alignment horizontal="right"/>
    </xf>
    <xf numFmtId="165" fontId="11" fillId="0" borderId="49" xfId="0" applyNumberFormat="1" applyFont="1" applyFill="1" applyBorder="1" applyAlignment="1">
      <alignment horizontal="right"/>
    </xf>
    <xf numFmtId="165" fontId="11" fillId="0" borderId="3" xfId="0" applyNumberFormat="1" applyFont="1" applyFill="1" applyBorder="1" applyAlignment="1">
      <alignment horizontal="right"/>
    </xf>
    <xf numFmtId="165" fontId="11" fillId="0" borderId="5" xfId="2" applyNumberFormat="1" applyFont="1" applyFill="1" applyBorder="1" applyAlignment="1">
      <alignment horizontal="right"/>
    </xf>
    <xf numFmtId="166" fontId="11" fillId="0" borderId="58" xfId="0" applyNumberFormat="1" applyFont="1" applyFill="1" applyBorder="1" applyAlignment="1">
      <alignment horizontal="right"/>
    </xf>
    <xf numFmtId="165" fontId="10" fillId="0" borderId="48" xfId="0" applyNumberFormat="1" applyFont="1" applyFill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66" fontId="10" fillId="0" borderId="13" xfId="0" applyNumberFormat="1" applyFont="1" applyFill="1" applyBorder="1" applyAlignment="1">
      <alignment horizontal="right"/>
    </xf>
    <xf numFmtId="166" fontId="11" fillId="0" borderId="5" xfId="0" applyNumberFormat="1" applyFont="1" applyFill="1" applyBorder="1" applyAlignment="1">
      <alignment horizontal="right"/>
    </xf>
    <xf numFmtId="166" fontId="10" fillId="0" borderId="59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166" fontId="10" fillId="0" borderId="15" xfId="0" applyNumberFormat="1" applyFont="1" applyFill="1" applyBorder="1" applyAlignment="1">
      <alignment horizontal="right"/>
    </xf>
    <xf numFmtId="166" fontId="11" fillId="0" borderId="57" xfId="0" applyNumberFormat="1" applyFont="1" applyFill="1" applyBorder="1" applyAlignment="1">
      <alignment horizontal="right"/>
    </xf>
    <xf numFmtId="165" fontId="7" fillId="3" borderId="2" xfId="0" applyNumberFormat="1" applyFont="1" applyFill="1" applyBorder="1" applyAlignment="1">
      <alignment horizontal="right"/>
    </xf>
    <xf numFmtId="166" fontId="7" fillId="3" borderId="23" xfId="0" applyNumberFormat="1" applyFont="1" applyFill="1" applyBorder="1" applyAlignment="1">
      <alignment horizontal="right"/>
    </xf>
    <xf numFmtId="165" fontId="6" fillId="3" borderId="5" xfId="0" applyNumberFormat="1" applyFont="1" applyFill="1" applyBorder="1" applyAlignment="1">
      <alignment horizontal="right"/>
    </xf>
    <xf numFmtId="166" fontId="6" fillId="3" borderId="14" xfId="0" applyNumberFormat="1" applyFont="1" applyFill="1" applyBorder="1" applyAlignment="1">
      <alignment horizontal="right"/>
    </xf>
    <xf numFmtId="165" fontId="6" fillId="3" borderId="6" xfId="0" applyNumberFormat="1" applyFont="1" applyFill="1" applyBorder="1" applyAlignment="1">
      <alignment horizontal="right"/>
    </xf>
    <xf numFmtId="166" fontId="6" fillId="3" borderId="16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left" wrapText="1"/>
    </xf>
    <xf numFmtId="49" fontId="0" fillId="0" borderId="53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left" wrapText="1"/>
    </xf>
    <xf numFmtId="0" fontId="0" fillId="0" borderId="6" xfId="0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49" fontId="0" fillId="0" borderId="52" xfId="0" applyNumberFormat="1" applyFill="1" applyBorder="1" applyAlignment="1">
      <alignment horizontal="center" vertical="center"/>
    </xf>
    <xf numFmtId="49" fontId="0" fillId="0" borderId="56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0" fillId="0" borderId="48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0" fillId="0" borderId="54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7" xfId="0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0" fillId="0" borderId="45" xfId="0" applyFill="1" applyBorder="1" applyAlignment="1">
      <alignment horizontal="left" wrapText="1"/>
    </xf>
    <xf numFmtId="2" fontId="0" fillId="0" borderId="11" xfId="0" applyNumberFormat="1" applyFill="1" applyBorder="1" applyAlignment="1">
      <alignment horizontal="left"/>
    </xf>
    <xf numFmtId="2" fontId="0" fillId="0" borderId="2" xfId="0" applyNumberFormat="1" applyFill="1" applyBorder="1" applyAlignment="1">
      <alignment horizontal="left"/>
    </xf>
    <xf numFmtId="2" fontId="0" fillId="0" borderId="5" xfId="0" applyNumberFormat="1" applyFill="1" applyBorder="1" applyAlignment="1">
      <alignment horizontal="left"/>
    </xf>
    <xf numFmtId="0" fontId="0" fillId="0" borderId="35" xfId="0" applyFill="1" applyBorder="1" applyAlignment="1">
      <alignment horizontal="left" vertical="distributed" wrapText="1"/>
    </xf>
    <xf numFmtId="0" fontId="0" fillId="0" borderId="36" xfId="0" applyFill="1" applyBorder="1" applyAlignment="1">
      <alignment horizontal="left" vertical="distributed" wrapText="1"/>
    </xf>
    <xf numFmtId="0" fontId="0" fillId="0" borderId="37" xfId="0" applyFill="1" applyBorder="1" applyAlignment="1">
      <alignment horizontal="left" vertical="distributed" wrapText="1"/>
    </xf>
    <xf numFmtId="0" fontId="0" fillId="0" borderId="8" xfId="0" applyFill="1" applyBorder="1" applyAlignment="1">
      <alignment horizontal="left" vertical="distributed" wrapText="1"/>
    </xf>
    <xf numFmtId="0" fontId="0" fillId="0" borderId="21" xfId="0" applyFill="1" applyBorder="1" applyAlignment="1">
      <alignment horizontal="left" vertical="distributed" wrapText="1"/>
    </xf>
    <xf numFmtId="0" fontId="0" fillId="0" borderId="12" xfId="0" applyFill="1" applyBorder="1" applyAlignment="1">
      <alignment horizontal="left" vertical="distributed" wrapText="1"/>
    </xf>
    <xf numFmtId="0" fontId="4" fillId="0" borderId="3" xfId="0" applyFon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44" fontId="0" fillId="0" borderId="8" xfId="1" applyFont="1" applyFill="1" applyBorder="1" applyAlignment="1">
      <alignment horizontal="left" wrapText="1"/>
    </xf>
    <xf numFmtId="44" fontId="0" fillId="0" borderId="21" xfId="1" applyFont="1" applyFill="1" applyBorder="1" applyAlignment="1">
      <alignment horizontal="left" wrapText="1"/>
    </xf>
    <xf numFmtId="44" fontId="0" fillId="0" borderId="12" xfId="1" applyFont="1" applyFill="1" applyBorder="1" applyAlignment="1">
      <alignment horizontal="left" wrapText="1"/>
    </xf>
    <xf numFmtId="0" fontId="0" fillId="0" borderId="5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9" fontId="0" fillId="0" borderId="26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165" fontId="0" fillId="0" borderId="39" xfId="0" applyNumberFormat="1" applyFill="1" applyBorder="1" applyAlignment="1">
      <alignment horizontal="center" vertical="center" wrapText="1"/>
    </xf>
    <xf numFmtId="165" fontId="0" fillId="0" borderId="40" xfId="0" applyNumberForma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 wrapText="1"/>
    </xf>
    <xf numFmtId="164" fontId="0" fillId="0" borderId="40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3" fillId="0" borderId="3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64" fontId="0" fillId="0" borderId="42" xfId="0" applyNumberFormat="1" applyFill="1" applyBorder="1" applyAlignment="1">
      <alignment horizontal="center" vertical="center" wrapText="1"/>
    </xf>
    <xf numFmtId="0" fontId="0" fillId="0" borderId="48" xfId="0" applyNumberFormat="1" applyFill="1" applyBorder="1" applyAlignment="1">
      <alignment horizontal="center" vertical="distributed" wrapText="1"/>
    </xf>
    <xf numFmtId="0" fontId="0" fillId="0" borderId="45" xfId="0" applyNumberFormat="1" applyFill="1" applyBorder="1" applyAlignment="1">
      <alignment horizontal="center" vertical="distributed" wrapText="1"/>
    </xf>
    <xf numFmtId="0" fontId="0" fillId="0" borderId="54" xfId="0" applyNumberFormat="1" applyFill="1" applyBorder="1" applyAlignment="1">
      <alignment horizontal="center" vertical="distributed" wrapText="1"/>
    </xf>
    <xf numFmtId="0" fontId="0" fillId="0" borderId="49" xfId="0" applyNumberFormat="1" applyFill="1" applyBorder="1" applyAlignment="1">
      <alignment horizontal="center" vertical="distributed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5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left" wrapText="1"/>
    </xf>
    <xf numFmtId="2" fontId="0" fillId="0" borderId="5" xfId="1" applyNumberFormat="1" applyFont="1" applyFill="1" applyBorder="1" applyAlignment="1">
      <alignment horizontal="left" wrapText="1"/>
    </xf>
    <xf numFmtId="2" fontId="0" fillId="0" borderId="4" xfId="0" applyNumberFormat="1" applyFill="1" applyBorder="1" applyAlignment="1">
      <alignment horizontal="left"/>
    </xf>
    <xf numFmtId="2" fontId="0" fillId="0" borderId="6" xfId="0" applyNumberFormat="1" applyFill="1" applyBorder="1" applyAlignment="1">
      <alignment horizontal="left"/>
    </xf>
    <xf numFmtId="49" fontId="0" fillId="0" borderId="51" xfId="0" applyNumberFormat="1" applyFill="1" applyBorder="1" applyAlignment="1">
      <alignment horizontal="center" vertical="center"/>
    </xf>
    <xf numFmtId="0" fontId="0" fillId="0" borderId="51" xfId="0" applyNumberFormat="1" applyFill="1" applyBorder="1" applyAlignment="1">
      <alignment horizontal="center" vertical="distributed" wrapText="1"/>
    </xf>
    <xf numFmtId="0" fontId="0" fillId="0" borderId="50" xfId="0" applyNumberFormat="1" applyFill="1" applyBorder="1" applyAlignment="1">
      <alignment horizontal="center" vertical="distributed" wrapText="1"/>
    </xf>
    <xf numFmtId="0" fontId="0" fillId="0" borderId="52" xfId="0" applyNumberFormat="1" applyFill="1" applyBorder="1" applyAlignment="1">
      <alignment horizontal="center" vertical="distributed" wrapText="1"/>
    </xf>
    <xf numFmtId="0" fontId="0" fillId="0" borderId="27" xfId="0" applyFill="1" applyBorder="1" applyAlignment="1">
      <alignment horizontal="left" vertical="distributed" wrapText="1"/>
    </xf>
    <xf numFmtId="0" fontId="0" fillId="0" borderId="28" xfId="0" applyFill="1" applyBorder="1" applyAlignment="1">
      <alignment horizontal="left" vertical="distributed" wrapText="1"/>
    </xf>
    <xf numFmtId="0" fontId="0" fillId="0" borderId="29" xfId="0" applyFill="1" applyBorder="1" applyAlignment="1">
      <alignment horizontal="left" vertical="distributed" wrapText="1"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0" xfId="0" applyFill="1" applyBorder="1" applyAlignment="1">
      <alignment horizontal="center" vertical="center" wrapText="1"/>
    </xf>
    <xf numFmtId="49" fontId="0" fillId="0" borderId="42" xfId="0" applyNumberFormat="1" applyFill="1" applyBorder="1" applyAlignment="1">
      <alignment horizontal="center" vertical="center"/>
    </xf>
    <xf numFmtId="0" fontId="0" fillId="0" borderId="42" xfId="0" applyFill="1" applyBorder="1" applyAlignment="1"/>
    <xf numFmtId="0" fontId="7" fillId="0" borderId="0" xfId="0" applyFont="1" applyFill="1" applyBorder="1" applyAlignment="1">
      <alignment horizontal="center" wrapText="1"/>
    </xf>
    <xf numFmtId="0" fontId="7" fillId="0" borderId="55" xfId="0" applyFont="1" applyFill="1" applyBorder="1" applyAlignment="1">
      <alignment horizontal="center" wrapText="1"/>
    </xf>
  </cellXfs>
  <cellStyles count="3">
    <cellStyle name="Денежный" xfId="1" builtinId="4"/>
    <cellStyle name="Обычный" xfId="0" builtinId="0"/>
    <cellStyle name="Хороший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92"/>
  <sheetViews>
    <sheetView tabSelected="1" topLeftCell="A488" zoomScale="80" zoomScaleNormal="80" workbookViewId="0">
      <selection sqref="A1:S512"/>
    </sheetView>
  </sheetViews>
  <sheetFormatPr defaultRowHeight="12.75"/>
  <cols>
    <col min="1" max="1" width="4.140625" style="3" customWidth="1"/>
    <col min="2" max="2" width="4.28515625" style="3" customWidth="1"/>
    <col min="3" max="3" width="27.7109375" style="3" customWidth="1"/>
    <col min="4" max="5" width="9.140625" style="3"/>
    <col min="6" max="6" width="32.42578125" style="3" customWidth="1"/>
    <col min="7" max="7" width="13.5703125" style="35" customWidth="1"/>
    <col min="8" max="8" width="12.85546875" style="36" customWidth="1"/>
    <col min="9" max="9" width="12.85546875" style="35" customWidth="1"/>
    <col min="10" max="11" width="9.140625" style="3" hidden="1" customWidth="1"/>
    <col min="12" max="12" width="4" style="3" hidden="1" customWidth="1"/>
    <col min="13" max="16" width="9.140625" style="3" hidden="1" customWidth="1"/>
    <col min="17" max="18" width="13.140625" style="3" customWidth="1"/>
    <col min="19" max="19" width="12.42578125" style="3" customWidth="1"/>
    <col min="20" max="16384" width="9.140625" style="3"/>
  </cols>
  <sheetData>
    <row r="1" spans="1:22" ht="45.75" customHeight="1" thickBot="1">
      <c r="A1" s="250" t="s">
        <v>119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1"/>
      <c r="R1" s="5"/>
      <c r="S1" s="5"/>
      <c r="T1" s="5"/>
      <c r="U1" s="5"/>
      <c r="V1" s="5"/>
    </row>
    <row r="2" spans="1:22" ht="65.25" customHeight="1" thickBot="1">
      <c r="A2" s="195" t="s">
        <v>2</v>
      </c>
      <c r="B2" s="196"/>
      <c r="C2" s="197" t="s">
        <v>1</v>
      </c>
      <c r="D2" s="199" t="s">
        <v>0</v>
      </c>
      <c r="E2" s="199"/>
      <c r="F2" s="200"/>
      <c r="G2" s="203" t="s">
        <v>140</v>
      </c>
      <c r="H2" s="185" t="s">
        <v>141</v>
      </c>
      <c r="I2" s="187" t="s">
        <v>142</v>
      </c>
      <c r="Q2" s="203" t="s">
        <v>145</v>
      </c>
      <c r="R2" s="185" t="s">
        <v>144</v>
      </c>
      <c r="S2" s="187" t="s">
        <v>143</v>
      </c>
      <c r="T2" s="5"/>
      <c r="U2" s="5"/>
      <c r="V2" s="5"/>
    </row>
    <row r="3" spans="1:22" ht="34.5" customHeight="1" thickBot="1">
      <c r="A3" s="6" t="s">
        <v>3</v>
      </c>
      <c r="B3" s="7" t="s">
        <v>4</v>
      </c>
      <c r="C3" s="198"/>
      <c r="D3" s="201"/>
      <c r="E3" s="201"/>
      <c r="F3" s="202"/>
      <c r="G3" s="203"/>
      <c r="H3" s="186"/>
      <c r="I3" s="188"/>
      <c r="Q3" s="203"/>
      <c r="R3" s="186"/>
      <c r="S3" s="188"/>
      <c r="T3" s="5"/>
      <c r="U3" s="5"/>
      <c r="V3" s="5"/>
    </row>
    <row r="4" spans="1:22" ht="17.25" customHeight="1">
      <c r="A4" s="204">
        <v>1</v>
      </c>
      <c r="B4" s="189"/>
      <c r="C4" s="193" t="s">
        <v>120</v>
      </c>
      <c r="D4" s="156" t="s">
        <v>5</v>
      </c>
      <c r="E4" s="157"/>
      <c r="F4" s="158"/>
      <c r="G4" s="8">
        <f>SUM(G6:G11)</f>
        <v>38260</v>
      </c>
      <c r="H4" s="8">
        <f>SUM(H6:H11)</f>
        <v>37512.699999999997</v>
      </c>
      <c r="I4" s="9">
        <f>H4*100/G4</f>
        <v>98.046785154208038</v>
      </c>
      <c r="J4" s="10">
        <f t="shared" ref="J4:P4" si="0">SUM(J6:J11)</f>
        <v>0</v>
      </c>
      <c r="K4" s="8">
        <f t="shared" si="0"/>
        <v>0</v>
      </c>
      <c r="L4" s="8">
        <f t="shared" si="0"/>
        <v>0</v>
      </c>
      <c r="M4" s="8">
        <f t="shared" si="0"/>
        <v>0</v>
      </c>
      <c r="N4" s="8">
        <f t="shared" si="0"/>
        <v>0</v>
      </c>
      <c r="O4" s="8">
        <f t="shared" si="0"/>
        <v>0</v>
      </c>
      <c r="P4" s="71">
        <f t="shared" si="0"/>
        <v>0</v>
      </c>
      <c r="Q4" s="8">
        <f>SUM(Q6:Q11)</f>
        <v>38034</v>
      </c>
      <c r="R4" s="8">
        <f>SUM(R6:R11)</f>
        <v>36736.200000000004</v>
      </c>
      <c r="S4" s="9">
        <f>R4*100/Q4</f>
        <v>96.587789872219602</v>
      </c>
      <c r="T4" s="5"/>
      <c r="U4" s="5"/>
      <c r="V4" s="5"/>
    </row>
    <row r="5" spans="1:22" ht="15.75" customHeight="1">
      <c r="A5" s="205"/>
      <c r="B5" s="189"/>
      <c r="C5" s="194"/>
      <c r="D5" s="159" t="s">
        <v>6</v>
      </c>
      <c r="E5" s="160"/>
      <c r="F5" s="161"/>
      <c r="G5" s="8"/>
      <c r="H5" s="11"/>
      <c r="I5" s="12"/>
      <c r="Q5" s="8"/>
      <c r="R5" s="11"/>
      <c r="S5" s="12"/>
      <c r="T5" s="5"/>
      <c r="U5" s="5"/>
      <c r="V5" s="5"/>
    </row>
    <row r="6" spans="1:22" ht="18" customHeight="1">
      <c r="A6" s="205"/>
      <c r="B6" s="189"/>
      <c r="C6" s="194"/>
      <c r="D6" s="159" t="s">
        <v>7</v>
      </c>
      <c r="E6" s="160"/>
      <c r="F6" s="160"/>
      <c r="G6" s="13">
        <f t="shared" ref="G6:H11" si="1">G14+G22</f>
        <v>38260</v>
      </c>
      <c r="H6" s="13">
        <f t="shared" si="1"/>
        <v>37512.699999999997</v>
      </c>
      <c r="I6" s="14">
        <f>H6*100/G6</f>
        <v>98.046785154208038</v>
      </c>
      <c r="J6" s="15">
        <f t="shared" ref="J6:P6" si="2">J14+J22</f>
        <v>0</v>
      </c>
      <c r="K6" s="13">
        <f t="shared" si="2"/>
        <v>0</v>
      </c>
      <c r="L6" s="13">
        <f t="shared" si="2"/>
        <v>0</v>
      </c>
      <c r="M6" s="13">
        <f t="shared" si="2"/>
        <v>0</v>
      </c>
      <c r="N6" s="13">
        <f t="shared" si="2"/>
        <v>0</v>
      </c>
      <c r="O6" s="13">
        <f t="shared" si="2"/>
        <v>0</v>
      </c>
      <c r="P6" s="72">
        <f t="shared" si="2"/>
        <v>0</v>
      </c>
      <c r="Q6" s="13">
        <f>Q14+Q22</f>
        <v>38034</v>
      </c>
      <c r="R6" s="13">
        <f t="shared" ref="R6" si="3">R14+R22</f>
        <v>36736.200000000004</v>
      </c>
      <c r="S6" s="14">
        <f>R6*100/Q6</f>
        <v>96.587789872219602</v>
      </c>
      <c r="T6" s="5"/>
      <c r="U6" s="5"/>
      <c r="V6" s="5"/>
    </row>
    <row r="7" spans="1:22" ht="15.75" customHeight="1">
      <c r="A7" s="205"/>
      <c r="B7" s="189"/>
      <c r="C7" s="194"/>
      <c r="D7" s="159" t="s">
        <v>8</v>
      </c>
      <c r="E7" s="160"/>
      <c r="F7" s="161"/>
      <c r="G7" s="13">
        <f t="shared" si="1"/>
        <v>0</v>
      </c>
      <c r="H7" s="13">
        <f t="shared" si="1"/>
        <v>0</v>
      </c>
      <c r="I7" s="14">
        <f>I15+I23</f>
        <v>0</v>
      </c>
      <c r="Q7" s="13">
        <f t="shared" ref="Q7:S11" si="4">Q15+Q23</f>
        <v>0</v>
      </c>
      <c r="R7" s="13">
        <f t="shared" si="4"/>
        <v>0</v>
      </c>
      <c r="S7" s="14">
        <f t="shared" si="4"/>
        <v>0</v>
      </c>
      <c r="T7" s="5"/>
      <c r="U7" s="5"/>
      <c r="V7" s="5"/>
    </row>
    <row r="8" spans="1:22" ht="15.75" customHeight="1">
      <c r="A8" s="205"/>
      <c r="B8" s="189"/>
      <c r="C8" s="194"/>
      <c r="D8" s="122" t="s">
        <v>9</v>
      </c>
      <c r="E8" s="123"/>
      <c r="F8" s="124"/>
      <c r="G8" s="13">
        <f t="shared" si="1"/>
        <v>0</v>
      </c>
      <c r="H8" s="13">
        <f t="shared" si="1"/>
        <v>0</v>
      </c>
      <c r="I8" s="14">
        <f>I16+I24</f>
        <v>0</v>
      </c>
      <c r="Q8" s="13">
        <f t="shared" si="4"/>
        <v>0</v>
      </c>
      <c r="R8" s="13">
        <f t="shared" si="4"/>
        <v>0</v>
      </c>
      <c r="S8" s="14">
        <f t="shared" si="4"/>
        <v>0</v>
      </c>
      <c r="T8" s="5"/>
      <c r="U8" s="5"/>
      <c r="V8" s="5"/>
    </row>
    <row r="9" spans="1:22" ht="28.5" customHeight="1">
      <c r="A9" s="205"/>
      <c r="B9" s="189"/>
      <c r="C9" s="194"/>
      <c r="D9" s="177" t="s">
        <v>10</v>
      </c>
      <c r="E9" s="178"/>
      <c r="F9" s="178"/>
      <c r="G9" s="13">
        <f t="shared" si="1"/>
        <v>0</v>
      </c>
      <c r="H9" s="13">
        <f t="shared" si="1"/>
        <v>0</v>
      </c>
      <c r="I9" s="14">
        <f>I17+I25</f>
        <v>0</v>
      </c>
      <c r="Q9" s="13">
        <f t="shared" si="4"/>
        <v>0</v>
      </c>
      <c r="R9" s="13">
        <f t="shared" si="4"/>
        <v>0</v>
      </c>
      <c r="S9" s="14">
        <f t="shared" si="4"/>
        <v>0</v>
      </c>
      <c r="T9" s="5"/>
      <c r="U9" s="5"/>
      <c r="V9" s="5"/>
    </row>
    <row r="10" spans="1:22" ht="24" customHeight="1">
      <c r="A10" s="205"/>
      <c r="B10" s="189"/>
      <c r="C10" s="194"/>
      <c r="D10" s="170" t="s">
        <v>11</v>
      </c>
      <c r="E10" s="171"/>
      <c r="F10" s="172"/>
      <c r="G10" s="13">
        <f t="shared" si="1"/>
        <v>0</v>
      </c>
      <c r="H10" s="13">
        <f t="shared" si="1"/>
        <v>0</v>
      </c>
      <c r="I10" s="14">
        <f>I18+I26</f>
        <v>0</v>
      </c>
      <c r="Q10" s="13">
        <f t="shared" si="4"/>
        <v>0</v>
      </c>
      <c r="R10" s="13">
        <f t="shared" si="4"/>
        <v>0</v>
      </c>
      <c r="S10" s="14">
        <f t="shared" si="4"/>
        <v>0</v>
      </c>
      <c r="T10" s="5"/>
      <c r="U10" s="5"/>
      <c r="V10" s="5"/>
    </row>
    <row r="11" spans="1:22" ht="17.25" customHeight="1" thickBot="1">
      <c r="A11" s="206"/>
      <c r="B11" s="189"/>
      <c r="C11" s="194"/>
      <c r="D11" s="190" t="s">
        <v>12</v>
      </c>
      <c r="E11" s="191"/>
      <c r="F11" s="192"/>
      <c r="G11" s="13">
        <f t="shared" si="1"/>
        <v>0</v>
      </c>
      <c r="H11" s="13">
        <f t="shared" si="1"/>
        <v>0</v>
      </c>
      <c r="I11" s="14">
        <f>I19+I27</f>
        <v>0</v>
      </c>
      <c r="Q11" s="13">
        <f t="shared" si="4"/>
        <v>0</v>
      </c>
      <c r="R11" s="13">
        <f t="shared" si="4"/>
        <v>0</v>
      </c>
      <c r="S11" s="14">
        <f t="shared" si="4"/>
        <v>0</v>
      </c>
      <c r="T11" s="5"/>
      <c r="U11" s="5"/>
      <c r="V11" s="5"/>
    </row>
    <row r="12" spans="1:22" ht="19.5" customHeight="1" thickBot="1">
      <c r="A12" s="204">
        <v>1</v>
      </c>
      <c r="B12" s="132" t="s">
        <v>82</v>
      </c>
      <c r="C12" s="179" t="s">
        <v>83</v>
      </c>
      <c r="D12" s="156" t="s">
        <v>5</v>
      </c>
      <c r="E12" s="157"/>
      <c r="F12" s="158"/>
      <c r="G12" s="16">
        <f>SUM(G14:G19)</f>
        <v>37451</v>
      </c>
      <c r="H12" s="16">
        <f>SUM(H14:H19)</f>
        <v>36754</v>
      </c>
      <c r="I12" s="17">
        <f>H12*100/G12</f>
        <v>98.138901497957335</v>
      </c>
      <c r="Q12" s="16">
        <f>SUM(Q14:Q19)</f>
        <v>37476</v>
      </c>
      <c r="R12" s="16">
        <f>SUM(R14:R19)</f>
        <v>36180.800000000003</v>
      </c>
      <c r="S12" s="17">
        <f>R12*100/Q12</f>
        <v>96.543921443056902</v>
      </c>
      <c r="T12" s="5"/>
      <c r="U12" s="5"/>
      <c r="V12" s="5"/>
    </row>
    <row r="13" spans="1:22" ht="20.25" customHeight="1" thickBot="1">
      <c r="A13" s="205"/>
      <c r="B13" s="113"/>
      <c r="C13" s="179"/>
      <c r="D13" s="159" t="s">
        <v>6</v>
      </c>
      <c r="E13" s="160"/>
      <c r="F13" s="161"/>
      <c r="G13" s="18"/>
      <c r="H13" s="18"/>
      <c r="I13" s="12"/>
      <c r="Q13" s="18"/>
      <c r="R13" s="18"/>
      <c r="S13" s="12"/>
      <c r="T13" s="5"/>
      <c r="U13" s="5"/>
      <c r="V13" s="5"/>
    </row>
    <row r="14" spans="1:22" ht="19.5" customHeight="1" thickBot="1">
      <c r="A14" s="205"/>
      <c r="B14" s="113"/>
      <c r="C14" s="179"/>
      <c r="D14" s="159" t="s">
        <v>7</v>
      </c>
      <c r="E14" s="160"/>
      <c r="F14" s="160"/>
      <c r="G14" s="13">
        <v>37451</v>
      </c>
      <c r="H14" s="11">
        <v>36754</v>
      </c>
      <c r="I14" s="12">
        <f>H14*100/G14</f>
        <v>98.138901497957335</v>
      </c>
      <c r="Q14" s="13">
        <v>37476</v>
      </c>
      <c r="R14" s="11">
        <v>36180.800000000003</v>
      </c>
      <c r="S14" s="12">
        <f>R14*100/Q14</f>
        <v>96.543921443056902</v>
      </c>
      <c r="T14" s="5"/>
      <c r="U14" s="5"/>
      <c r="V14" s="5"/>
    </row>
    <row r="15" spans="1:22" ht="19.5" customHeight="1" thickBot="1">
      <c r="A15" s="205"/>
      <c r="B15" s="113"/>
      <c r="C15" s="179"/>
      <c r="D15" s="159" t="s">
        <v>8</v>
      </c>
      <c r="E15" s="160"/>
      <c r="F15" s="161"/>
      <c r="G15" s="18">
        <v>0</v>
      </c>
      <c r="H15" s="18">
        <v>0</v>
      </c>
      <c r="I15" s="12">
        <v>0</v>
      </c>
      <c r="Q15" s="18">
        <v>0</v>
      </c>
      <c r="R15" s="18">
        <v>0</v>
      </c>
      <c r="S15" s="12">
        <v>0</v>
      </c>
      <c r="T15" s="5"/>
      <c r="U15" s="5"/>
      <c r="V15" s="5"/>
    </row>
    <row r="16" spans="1:22" ht="17.25" customHeight="1" thickBot="1">
      <c r="A16" s="205"/>
      <c r="B16" s="113"/>
      <c r="C16" s="179"/>
      <c r="D16" s="122" t="s">
        <v>9</v>
      </c>
      <c r="E16" s="123"/>
      <c r="F16" s="124"/>
      <c r="G16" s="18">
        <v>0</v>
      </c>
      <c r="H16" s="18">
        <v>0</v>
      </c>
      <c r="I16" s="12">
        <v>0</v>
      </c>
      <c r="Q16" s="18">
        <v>0</v>
      </c>
      <c r="R16" s="18">
        <v>0</v>
      </c>
      <c r="S16" s="12">
        <v>0</v>
      </c>
      <c r="T16" s="5"/>
      <c r="U16" s="5"/>
      <c r="V16" s="5"/>
    </row>
    <row r="17" spans="1:22" ht="29.25" customHeight="1" thickBot="1">
      <c r="A17" s="205"/>
      <c r="B17" s="113"/>
      <c r="C17" s="179"/>
      <c r="D17" s="177" t="s">
        <v>10</v>
      </c>
      <c r="E17" s="178"/>
      <c r="F17" s="178"/>
      <c r="G17" s="18">
        <v>0</v>
      </c>
      <c r="H17" s="18">
        <v>0</v>
      </c>
      <c r="I17" s="12">
        <v>0</v>
      </c>
      <c r="Q17" s="18">
        <v>0</v>
      </c>
      <c r="R17" s="18">
        <v>0</v>
      </c>
      <c r="S17" s="12">
        <v>0</v>
      </c>
      <c r="T17" s="5"/>
      <c r="U17" s="5"/>
      <c r="V17" s="5"/>
    </row>
    <row r="18" spans="1:22" ht="27" customHeight="1" thickBot="1">
      <c r="A18" s="205"/>
      <c r="B18" s="113"/>
      <c r="C18" s="179"/>
      <c r="D18" s="170" t="s">
        <v>11</v>
      </c>
      <c r="E18" s="171"/>
      <c r="F18" s="172"/>
      <c r="G18" s="18">
        <v>0</v>
      </c>
      <c r="H18" s="18">
        <v>0</v>
      </c>
      <c r="I18" s="12">
        <v>0</v>
      </c>
      <c r="Q18" s="18">
        <v>0</v>
      </c>
      <c r="R18" s="18">
        <v>0</v>
      </c>
      <c r="S18" s="12">
        <v>0</v>
      </c>
      <c r="T18" s="5"/>
      <c r="U18" s="5"/>
      <c r="V18" s="5"/>
    </row>
    <row r="19" spans="1:22" ht="21.75" customHeight="1" thickBot="1">
      <c r="A19" s="207"/>
      <c r="B19" s="114"/>
      <c r="C19" s="179"/>
      <c r="D19" s="182" t="s">
        <v>12</v>
      </c>
      <c r="E19" s="183"/>
      <c r="F19" s="184"/>
      <c r="G19" s="19">
        <v>0</v>
      </c>
      <c r="H19" s="19">
        <v>0</v>
      </c>
      <c r="I19" s="20">
        <v>0</v>
      </c>
      <c r="Q19" s="19">
        <v>0</v>
      </c>
      <c r="R19" s="19">
        <v>0</v>
      </c>
      <c r="S19" s="20">
        <v>0</v>
      </c>
      <c r="T19" s="5"/>
      <c r="U19" s="5"/>
      <c r="V19" s="5"/>
    </row>
    <row r="20" spans="1:22" ht="17.25" customHeight="1" thickBot="1">
      <c r="A20" s="239">
        <v>1</v>
      </c>
      <c r="B20" s="163" t="s">
        <v>95</v>
      </c>
      <c r="C20" s="164" t="s">
        <v>84</v>
      </c>
      <c r="D20" s="242" t="s">
        <v>5</v>
      </c>
      <c r="E20" s="243"/>
      <c r="F20" s="244"/>
      <c r="G20" s="13">
        <f>SUM(G21:G27)</f>
        <v>809</v>
      </c>
      <c r="H20" s="13">
        <f>SUM(H21:H27)</f>
        <v>758.7</v>
      </c>
      <c r="I20" s="17">
        <f>H20/G20*100</f>
        <v>93.782447466007426</v>
      </c>
      <c r="Q20" s="13">
        <f>SUM(Q21:Q27)</f>
        <v>558</v>
      </c>
      <c r="R20" s="13">
        <f>SUM(R21:R27)</f>
        <v>555.4</v>
      </c>
      <c r="S20" s="17">
        <f>R20/Q20*100</f>
        <v>99.534050179211462</v>
      </c>
      <c r="T20" s="5"/>
      <c r="U20" s="5"/>
      <c r="V20" s="5"/>
    </row>
    <row r="21" spans="1:22" ht="19.5" customHeight="1" thickBot="1">
      <c r="A21" s="240"/>
      <c r="B21" s="181"/>
      <c r="C21" s="179"/>
      <c r="D21" s="159" t="s">
        <v>6</v>
      </c>
      <c r="E21" s="160"/>
      <c r="F21" s="161"/>
      <c r="G21" s="21"/>
      <c r="H21" s="22"/>
      <c r="I21" s="23"/>
      <c r="Q21" s="21"/>
      <c r="R21" s="22"/>
      <c r="S21" s="23"/>
      <c r="T21" s="5"/>
      <c r="U21" s="5"/>
      <c r="V21" s="5"/>
    </row>
    <row r="22" spans="1:22" ht="17.25" customHeight="1" thickBot="1">
      <c r="A22" s="240"/>
      <c r="B22" s="181"/>
      <c r="C22" s="179"/>
      <c r="D22" s="159" t="s">
        <v>7</v>
      </c>
      <c r="E22" s="160"/>
      <c r="F22" s="160"/>
      <c r="G22" s="18">
        <v>809</v>
      </c>
      <c r="H22" s="24">
        <v>758.7</v>
      </c>
      <c r="I22" s="23">
        <f>H22*100/G22</f>
        <v>93.782447466007412</v>
      </c>
      <c r="Q22" s="18">
        <v>558</v>
      </c>
      <c r="R22" s="24">
        <v>555.4</v>
      </c>
      <c r="S22" s="23">
        <f>R22*100/Q22</f>
        <v>99.534050179211476</v>
      </c>
      <c r="T22" s="5"/>
      <c r="U22" s="5"/>
      <c r="V22" s="5"/>
    </row>
    <row r="23" spans="1:22" ht="25.5" customHeight="1" thickBot="1">
      <c r="A23" s="240"/>
      <c r="B23" s="181"/>
      <c r="C23" s="179"/>
      <c r="D23" s="159" t="s">
        <v>8</v>
      </c>
      <c r="E23" s="160"/>
      <c r="F23" s="161"/>
      <c r="G23" s="18">
        <v>0</v>
      </c>
      <c r="H23" s="25">
        <v>0</v>
      </c>
      <c r="I23" s="23">
        <v>0</v>
      </c>
      <c r="K23" s="5"/>
      <c r="Q23" s="18">
        <v>0</v>
      </c>
      <c r="R23" s="25">
        <v>0</v>
      </c>
      <c r="S23" s="23">
        <v>0</v>
      </c>
      <c r="T23" s="5"/>
      <c r="U23" s="5"/>
      <c r="V23" s="5"/>
    </row>
    <row r="24" spans="1:22" ht="18" customHeight="1" thickBot="1">
      <c r="A24" s="240"/>
      <c r="B24" s="181"/>
      <c r="C24" s="179"/>
      <c r="D24" s="122" t="s">
        <v>9</v>
      </c>
      <c r="E24" s="123"/>
      <c r="F24" s="124"/>
      <c r="G24" s="18">
        <v>0</v>
      </c>
      <c r="H24" s="18">
        <v>0</v>
      </c>
      <c r="I24" s="26">
        <v>0</v>
      </c>
      <c r="Q24" s="18">
        <v>0</v>
      </c>
      <c r="R24" s="18">
        <v>0</v>
      </c>
      <c r="S24" s="26">
        <v>0</v>
      </c>
      <c r="T24" s="5"/>
      <c r="U24" s="5"/>
      <c r="V24" s="5"/>
    </row>
    <row r="25" spans="1:22" ht="26.25" customHeight="1" thickBot="1">
      <c r="A25" s="240"/>
      <c r="B25" s="181"/>
      <c r="C25" s="179"/>
      <c r="D25" s="177" t="s">
        <v>10</v>
      </c>
      <c r="E25" s="178"/>
      <c r="F25" s="178"/>
      <c r="G25" s="18">
        <v>0</v>
      </c>
      <c r="H25" s="18">
        <v>0</v>
      </c>
      <c r="I25" s="12">
        <v>0</v>
      </c>
      <c r="Q25" s="18">
        <v>0</v>
      </c>
      <c r="R25" s="18">
        <v>0</v>
      </c>
      <c r="S25" s="12">
        <v>0</v>
      </c>
      <c r="T25" s="5"/>
      <c r="U25" s="5"/>
      <c r="V25" s="5"/>
    </row>
    <row r="26" spans="1:22" ht="26.25" customHeight="1" thickBot="1">
      <c r="A26" s="240"/>
      <c r="B26" s="181"/>
      <c r="C26" s="179"/>
      <c r="D26" s="170" t="s">
        <v>11</v>
      </c>
      <c r="E26" s="171"/>
      <c r="F26" s="172"/>
      <c r="G26" s="25">
        <v>0</v>
      </c>
      <c r="H26" s="25">
        <v>0</v>
      </c>
      <c r="I26" s="12">
        <v>0</v>
      </c>
      <c r="Q26" s="25">
        <v>0</v>
      </c>
      <c r="R26" s="25">
        <v>0</v>
      </c>
      <c r="S26" s="12">
        <v>0</v>
      </c>
      <c r="T26" s="5"/>
      <c r="U26" s="5"/>
      <c r="V26" s="5"/>
    </row>
    <row r="27" spans="1:22" ht="18.75" customHeight="1" thickBot="1">
      <c r="A27" s="241"/>
      <c r="B27" s="127"/>
      <c r="C27" s="179"/>
      <c r="D27" s="122" t="s">
        <v>12</v>
      </c>
      <c r="E27" s="123"/>
      <c r="F27" s="124"/>
      <c r="G27" s="19">
        <v>0</v>
      </c>
      <c r="H27" s="19">
        <v>0</v>
      </c>
      <c r="I27" s="27">
        <v>0</v>
      </c>
      <c r="Q27" s="19">
        <v>0</v>
      </c>
      <c r="R27" s="19">
        <v>0</v>
      </c>
      <c r="S27" s="27">
        <v>0</v>
      </c>
      <c r="T27" s="5"/>
      <c r="U27" s="5"/>
      <c r="V27" s="5"/>
    </row>
    <row r="28" spans="1:22" ht="20.25" customHeight="1" thickBot="1">
      <c r="A28" s="247">
        <v>2</v>
      </c>
      <c r="B28" s="245"/>
      <c r="C28" s="208" t="s">
        <v>121</v>
      </c>
      <c r="D28" s="156" t="s">
        <v>5</v>
      </c>
      <c r="E28" s="157"/>
      <c r="F28" s="158"/>
      <c r="G28" s="49">
        <f>SUM(G30:G35)</f>
        <v>61171.999999999993</v>
      </c>
      <c r="H28" s="49">
        <f>SUM(H30:H35)</f>
        <v>59681.200000000004</v>
      </c>
      <c r="I28" s="50">
        <f>H28*100/G28</f>
        <v>97.562937291571316</v>
      </c>
      <c r="Q28" s="49">
        <f>SUM(Q30:Q35)</f>
        <v>37496.799999999996</v>
      </c>
      <c r="R28" s="49">
        <f>SUM(R30:R35)</f>
        <v>32781.4</v>
      </c>
      <c r="S28" s="50">
        <f>R28*100/Q28</f>
        <v>87.424526892961538</v>
      </c>
      <c r="T28" s="5"/>
      <c r="U28" s="5"/>
      <c r="V28" s="5"/>
    </row>
    <row r="29" spans="1:22" ht="20.25" customHeight="1" thickBot="1">
      <c r="A29" s="247"/>
      <c r="B29" s="245"/>
      <c r="C29" s="209"/>
      <c r="D29" s="159" t="s">
        <v>6</v>
      </c>
      <c r="E29" s="160"/>
      <c r="F29" s="161"/>
      <c r="G29" s="51"/>
      <c r="H29" s="25"/>
      <c r="I29" s="12"/>
      <c r="Q29" s="51"/>
      <c r="R29" s="25"/>
      <c r="S29" s="12"/>
      <c r="T29" s="5"/>
      <c r="U29" s="5"/>
      <c r="V29" s="5"/>
    </row>
    <row r="30" spans="1:22" ht="20.25" customHeight="1" thickBot="1">
      <c r="A30" s="247"/>
      <c r="B30" s="245"/>
      <c r="C30" s="209"/>
      <c r="D30" s="159" t="s">
        <v>7</v>
      </c>
      <c r="E30" s="160"/>
      <c r="F30" s="160"/>
      <c r="G30" s="18">
        <f>G38+G46+G54+G62+G70+G78+G86</f>
        <v>7036.4</v>
      </c>
      <c r="H30" s="18">
        <f>H38+H46+H54+H62+H70+H78+H86</f>
        <v>7035.9000000000005</v>
      </c>
      <c r="I30" s="52">
        <f>H30*100/G30</f>
        <v>99.992894093570584</v>
      </c>
      <c r="Q30" s="18">
        <f>Q38+Q46+Q54+Q62+Q70+Q78+Q86</f>
        <v>5132</v>
      </c>
      <c r="R30" s="18">
        <f>R38+R46+R54+R62+R70+R78+R86</f>
        <v>5130.2</v>
      </c>
      <c r="S30" s="52">
        <f>R30*100/Q30</f>
        <v>99.964925954793458</v>
      </c>
      <c r="T30" s="5"/>
      <c r="U30" s="5"/>
      <c r="V30" s="5"/>
    </row>
    <row r="31" spans="1:22" ht="18.75" customHeight="1" thickBot="1">
      <c r="A31" s="247"/>
      <c r="B31" s="245"/>
      <c r="C31" s="209"/>
      <c r="D31" s="159" t="s">
        <v>8</v>
      </c>
      <c r="E31" s="160"/>
      <c r="F31" s="161"/>
      <c r="G31" s="18">
        <f t="shared" ref="G31:H35" si="5">G39+G47+G55+G63+G71+G79+G87</f>
        <v>23605.8</v>
      </c>
      <c r="H31" s="18">
        <f t="shared" si="5"/>
        <v>23605.7</v>
      </c>
      <c r="I31" s="52">
        <f>H31*100/G31</f>
        <v>99.999576375297593</v>
      </c>
      <c r="Q31" s="18">
        <f t="shared" ref="Q31:R35" si="6">Q39+Q47+Q55+Q63+Q71+Q79+Q87</f>
        <v>17171.5</v>
      </c>
      <c r="R31" s="18">
        <f t="shared" si="6"/>
        <v>15428.2</v>
      </c>
      <c r="S31" s="52">
        <f>R31*100/Q31</f>
        <v>89.847712779896924</v>
      </c>
      <c r="T31" s="5"/>
      <c r="U31" s="5"/>
      <c r="V31" s="5"/>
    </row>
    <row r="32" spans="1:22" ht="19.5" customHeight="1" thickBot="1">
      <c r="A32" s="247"/>
      <c r="B32" s="245"/>
      <c r="C32" s="209"/>
      <c r="D32" s="122" t="s">
        <v>9</v>
      </c>
      <c r="E32" s="123"/>
      <c r="F32" s="124"/>
      <c r="G32" s="18">
        <f t="shared" si="5"/>
        <v>30164.2</v>
      </c>
      <c r="H32" s="18">
        <f t="shared" si="5"/>
        <v>28674</v>
      </c>
      <c r="I32" s="52">
        <f>H32*100/G32</f>
        <v>95.059706539540244</v>
      </c>
      <c r="Q32" s="18">
        <f t="shared" si="6"/>
        <v>14196.2</v>
      </c>
      <c r="R32" s="18">
        <f t="shared" si="6"/>
        <v>11225.900000000001</v>
      </c>
      <c r="S32" s="52">
        <f>R32*100/Q32</f>
        <v>79.07679519871516</v>
      </c>
      <c r="T32" s="5"/>
      <c r="U32" s="5"/>
      <c r="V32" s="5"/>
    </row>
    <row r="33" spans="1:22" ht="29.25" customHeight="1" thickBot="1">
      <c r="A33" s="247"/>
      <c r="B33" s="245"/>
      <c r="C33" s="209"/>
      <c r="D33" s="177" t="s">
        <v>10</v>
      </c>
      <c r="E33" s="178"/>
      <c r="F33" s="178"/>
      <c r="G33" s="18">
        <f t="shared" si="5"/>
        <v>365.6</v>
      </c>
      <c r="H33" s="18">
        <f t="shared" si="5"/>
        <v>365.6</v>
      </c>
      <c r="I33" s="52">
        <v>0</v>
      </c>
      <c r="Q33" s="18">
        <f t="shared" si="6"/>
        <v>997.1</v>
      </c>
      <c r="R33" s="18">
        <f t="shared" si="6"/>
        <v>997.1</v>
      </c>
      <c r="S33" s="52">
        <v>0</v>
      </c>
      <c r="T33" s="5"/>
      <c r="U33" s="5"/>
      <c r="V33" s="5"/>
    </row>
    <row r="34" spans="1:22" ht="28.5" customHeight="1" thickBot="1">
      <c r="A34" s="247"/>
      <c r="B34" s="245"/>
      <c r="C34" s="209"/>
      <c r="D34" s="170" t="s">
        <v>11</v>
      </c>
      <c r="E34" s="171"/>
      <c r="F34" s="172"/>
      <c r="G34" s="18">
        <f t="shared" si="5"/>
        <v>0</v>
      </c>
      <c r="H34" s="18">
        <f t="shared" si="5"/>
        <v>0</v>
      </c>
      <c r="I34" s="52">
        <v>0</v>
      </c>
      <c r="Q34" s="18">
        <f t="shared" si="6"/>
        <v>0</v>
      </c>
      <c r="R34" s="18">
        <f t="shared" si="6"/>
        <v>0</v>
      </c>
      <c r="S34" s="52">
        <v>0</v>
      </c>
      <c r="T34" s="5"/>
      <c r="U34" s="5"/>
      <c r="V34" s="5"/>
    </row>
    <row r="35" spans="1:22" ht="17.25" customHeight="1" thickBot="1">
      <c r="A35" s="247"/>
      <c r="B35" s="246"/>
      <c r="C35" s="210"/>
      <c r="D35" s="122" t="s">
        <v>12</v>
      </c>
      <c r="E35" s="123"/>
      <c r="F35" s="124"/>
      <c r="G35" s="18">
        <f t="shared" si="5"/>
        <v>0</v>
      </c>
      <c r="H35" s="18">
        <f t="shared" si="5"/>
        <v>0</v>
      </c>
      <c r="I35" s="42">
        <v>0</v>
      </c>
      <c r="Q35" s="18">
        <f t="shared" si="6"/>
        <v>0</v>
      </c>
      <c r="R35" s="18">
        <f t="shared" si="6"/>
        <v>0</v>
      </c>
      <c r="S35" s="42">
        <v>0</v>
      </c>
      <c r="T35" s="5"/>
      <c r="U35" s="5"/>
      <c r="V35" s="5"/>
    </row>
    <row r="36" spans="1:22" ht="21" customHeight="1" thickBot="1">
      <c r="A36" s="173">
        <v>2</v>
      </c>
      <c r="B36" s="181" t="s">
        <v>13</v>
      </c>
      <c r="C36" s="179" t="s">
        <v>14</v>
      </c>
      <c r="D36" s="156" t="s">
        <v>5</v>
      </c>
      <c r="E36" s="157"/>
      <c r="F36" s="158"/>
      <c r="G36" s="16">
        <f>SUM(G38:G43)</f>
        <v>1667</v>
      </c>
      <c r="H36" s="16">
        <f>SUM(H38:H43)</f>
        <v>1666.7</v>
      </c>
      <c r="I36" s="53">
        <f>H36*100/G36</f>
        <v>99.982003599280148</v>
      </c>
      <c r="Q36" s="16">
        <f>SUM(Q38:Q43)</f>
        <v>4510</v>
      </c>
      <c r="R36" s="16">
        <f>SUM(R38:R43)</f>
        <v>2765.1000000000004</v>
      </c>
      <c r="S36" s="53">
        <f>R36*100/Q36</f>
        <v>61.310421286031058</v>
      </c>
      <c r="T36" s="5"/>
      <c r="U36" s="5"/>
      <c r="V36" s="5"/>
    </row>
    <row r="37" spans="1:22" ht="18.75" customHeight="1" thickBot="1">
      <c r="A37" s="174"/>
      <c r="B37" s="181"/>
      <c r="C37" s="179"/>
      <c r="D37" s="159" t="s">
        <v>6</v>
      </c>
      <c r="E37" s="160"/>
      <c r="F37" s="161"/>
      <c r="G37" s="39"/>
      <c r="H37" s="39"/>
      <c r="I37" s="54"/>
      <c r="Q37" s="39"/>
      <c r="R37" s="39"/>
      <c r="S37" s="54"/>
      <c r="T37" s="5"/>
      <c r="U37" s="5"/>
      <c r="V37" s="5"/>
    </row>
    <row r="38" spans="1:22" ht="20.25" customHeight="1" thickBot="1">
      <c r="A38" s="174"/>
      <c r="B38" s="181"/>
      <c r="C38" s="179"/>
      <c r="D38" s="159" t="s">
        <v>7</v>
      </c>
      <c r="E38" s="160"/>
      <c r="F38" s="160"/>
      <c r="G38" s="18">
        <v>367</v>
      </c>
      <c r="H38" s="39">
        <v>366.7</v>
      </c>
      <c r="I38" s="54">
        <f>H38*100/G38</f>
        <v>99.918256130790198</v>
      </c>
      <c r="Q38" s="18">
        <v>610</v>
      </c>
      <c r="R38" s="39">
        <v>608.29999999999995</v>
      </c>
      <c r="S38" s="54">
        <f>R38*100/Q38</f>
        <v>99.72131147540982</v>
      </c>
      <c r="T38" s="5"/>
      <c r="U38" s="5"/>
      <c r="V38" s="5"/>
    </row>
    <row r="39" spans="1:22" ht="21" customHeight="1" thickBot="1">
      <c r="A39" s="174"/>
      <c r="B39" s="181"/>
      <c r="C39" s="179"/>
      <c r="D39" s="159" t="s">
        <v>8</v>
      </c>
      <c r="E39" s="160"/>
      <c r="F39" s="161"/>
      <c r="G39" s="39">
        <v>1300</v>
      </c>
      <c r="H39" s="39">
        <v>1300</v>
      </c>
      <c r="I39" s="54">
        <f>H39*100/G39</f>
        <v>100</v>
      </c>
      <c r="Q39" s="39">
        <v>3900</v>
      </c>
      <c r="R39" s="39">
        <v>2156.8000000000002</v>
      </c>
      <c r="S39" s="54">
        <f>R39*100/Q39</f>
        <v>55.302564102564112</v>
      </c>
      <c r="T39" s="5"/>
      <c r="U39" s="5"/>
      <c r="V39" s="5"/>
    </row>
    <row r="40" spans="1:22" ht="18" customHeight="1" thickBot="1">
      <c r="A40" s="174"/>
      <c r="B40" s="181"/>
      <c r="C40" s="179"/>
      <c r="D40" s="122" t="s">
        <v>9</v>
      </c>
      <c r="E40" s="123"/>
      <c r="F40" s="124"/>
      <c r="G40" s="39">
        <v>0</v>
      </c>
      <c r="H40" s="39">
        <v>0</v>
      </c>
      <c r="I40" s="54">
        <v>0</v>
      </c>
      <c r="Q40" s="39">
        <v>0</v>
      </c>
      <c r="R40" s="39">
        <v>0</v>
      </c>
      <c r="S40" s="54">
        <v>0</v>
      </c>
      <c r="T40" s="5"/>
      <c r="U40" s="5"/>
      <c r="V40" s="5"/>
    </row>
    <row r="41" spans="1:22" ht="29.25" customHeight="1" thickBot="1">
      <c r="A41" s="174"/>
      <c r="B41" s="181"/>
      <c r="C41" s="179"/>
      <c r="D41" s="177" t="s">
        <v>10</v>
      </c>
      <c r="E41" s="178"/>
      <c r="F41" s="178"/>
      <c r="G41" s="39">
        <v>0</v>
      </c>
      <c r="H41" s="39">
        <v>0</v>
      </c>
      <c r="I41" s="40">
        <v>0</v>
      </c>
      <c r="J41" s="5"/>
      <c r="Q41" s="39">
        <v>0</v>
      </c>
      <c r="R41" s="39">
        <v>0</v>
      </c>
      <c r="S41" s="40">
        <v>0</v>
      </c>
      <c r="T41" s="5"/>
      <c r="U41" s="5"/>
      <c r="V41" s="5"/>
    </row>
    <row r="42" spans="1:22" ht="29.25" customHeight="1" thickBot="1">
      <c r="A42" s="174"/>
      <c r="B42" s="181"/>
      <c r="C42" s="179"/>
      <c r="D42" s="170" t="s">
        <v>11</v>
      </c>
      <c r="E42" s="171"/>
      <c r="F42" s="172"/>
      <c r="G42" s="39">
        <v>0</v>
      </c>
      <c r="H42" s="39">
        <v>0</v>
      </c>
      <c r="I42" s="54">
        <v>0</v>
      </c>
      <c r="Q42" s="39">
        <v>0</v>
      </c>
      <c r="R42" s="39">
        <v>0</v>
      </c>
      <c r="S42" s="54">
        <v>0</v>
      </c>
      <c r="T42" s="5"/>
      <c r="U42" s="5"/>
      <c r="V42" s="5"/>
    </row>
    <row r="43" spans="1:22" ht="18" customHeight="1" thickBot="1">
      <c r="A43" s="175"/>
      <c r="B43" s="127"/>
      <c r="C43" s="211"/>
      <c r="D43" s="122" t="s">
        <v>12</v>
      </c>
      <c r="E43" s="123"/>
      <c r="F43" s="124"/>
      <c r="G43" s="41">
        <v>0</v>
      </c>
      <c r="H43" s="44">
        <v>0</v>
      </c>
      <c r="I43" s="52">
        <v>0</v>
      </c>
      <c r="Q43" s="41">
        <v>0</v>
      </c>
      <c r="R43" s="44">
        <v>0</v>
      </c>
      <c r="S43" s="52">
        <v>0</v>
      </c>
      <c r="T43" s="5"/>
      <c r="U43" s="5"/>
      <c r="V43" s="5"/>
    </row>
    <row r="44" spans="1:22" ht="18.75" customHeight="1" thickBot="1">
      <c r="A44" s="174">
        <v>2</v>
      </c>
      <c r="B44" s="181" t="s">
        <v>15</v>
      </c>
      <c r="C44" s="179" t="s">
        <v>16</v>
      </c>
      <c r="D44" s="156" t="s">
        <v>5</v>
      </c>
      <c r="E44" s="157"/>
      <c r="F44" s="158"/>
      <c r="G44" s="11">
        <f>SUM(G45:G51)</f>
        <v>0</v>
      </c>
      <c r="H44" s="46">
        <f>SUM(H45:H51)</f>
        <v>0</v>
      </c>
      <c r="I44" s="47">
        <v>0</v>
      </c>
      <c r="Q44" s="11">
        <f>SUM(Q45:Q51)</f>
        <v>0</v>
      </c>
      <c r="R44" s="46">
        <f>SUM(R45:R51)</f>
        <v>0</v>
      </c>
      <c r="S44" s="47">
        <v>0</v>
      </c>
      <c r="T44" s="5"/>
      <c r="U44" s="5"/>
      <c r="V44" s="5"/>
    </row>
    <row r="45" spans="1:22" ht="18" customHeight="1" thickBot="1">
      <c r="A45" s="174"/>
      <c r="B45" s="181"/>
      <c r="C45" s="179"/>
      <c r="D45" s="159" t="s">
        <v>6</v>
      </c>
      <c r="E45" s="160"/>
      <c r="F45" s="161"/>
      <c r="G45" s="39"/>
      <c r="H45" s="39"/>
      <c r="I45" s="54"/>
      <c r="Q45" s="39"/>
      <c r="R45" s="39"/>
      <c r="S45" s="54"/>
      <c r="T45" s="5"/>
      <c r="U45" s="5"/>
      <c r="V45" s="5"/>
    </row>
    <row r="46" spans="1:22" ht="19.5" customHeight="1" thickBot="1">
      <c r="A46" s="174"/>
      <c r="B46" s="181"/>
      <c r="C46" s="179"/>
      <c r="D46" s="159" t="s">
        <v>7</v>
      </c>
      <c r="E46" s="160"/>
      <c r="F46" s="160"/>
      <c r="G46" s="18">
        <v>0</v>
      </c>
      <c r="H46" s="39">
        <v>0</v>
      </c>
      <c r="I46" s="54">
        <v>0</v>
      </c>
      <c r="Q46" s="18">
        <v>0</v>
      </c>
      <c r="R46" s="39">
        <v>0</v>
      </c>
      <c r="S46" s="54">
        <v>0</v>
      </c>
      <c r="T46" s="5"/>
      <c r="U46" s="5"/>
      <c r="V46" s="5"/>
    </row>
    <row r="47" spans="1:22" ht="20.25" customHeight="1" thickBot="1">
      <c r="A47" s="174"/>
      <c r="B47" s="181"/>
      <c r="C47" s="179"/>
      <c r="D47" s="159" t="s">
        <v>8</v>
      </c>
      <c r="E47" s="160"/>
      <c r="F47" s="161"/>
      <c r="G47" s="39">
        <v>0</v>
      </c>
      <c r="H47" s="39">
        <v>0</v>
      </c>
      <c r="I47" s="54">
        <v>0</v>
      </c>
      <c r="Q47" s="39">
        <v>0</v>
      </c>
      <c r="R47" s="39">
        <v>0</v>
      </c>
      <c r="S47" s="54">
        <v>0</v>
      </c>
      <c r="T47" s="5"/>
      <c r="U47" s="5"/>
      <c r="V47" s="5"/>
    </row>
    <row r="48" spans="1:22" ht="20.25" customHeight="1" thickBot="1">
      <c r="A48" s="174"/>
      <c r="B48" s="181"/>
      <c r="C48" s="179"/>
      <c r="D48" s="122" t="s">
        <v>9</v>
      </c>
      <c r="E48" s="123"/>
      <c r="F48" s="124"/>
      <c r="G48" s="39">
        <v>0</v>
      </c>
      <c r="H48" s="39">
        <v>0</v>
      </c>
      <c r="I48" s="54">
        <v>0</v>
      </c>
      <c r="Q48" s="39">
        <v>0</v>
      </c>
      <c r="R48" s="39">
        <v>0</v>
      </c>
      <c r="S48" s="54">
        <v>0</v>
      </c>
      <c r="T48" s="5"/>
      <c r="U48" s="5"/>
      <c r="V48" s="5"/>
    </row>
    <row r="49" spans="1:22" ht="29.25" customHeight="1" thickBot="1">
      <c r="A49" s="174"/>
      <c r="B49" s="181"/>
      <c r="C49" s="179"/>
      <c r="D49" s="177" t="s">
        <v>10</v>
      </c>
      <c r="E49" s="178"/>
      <c r="F49" s="178"/>
      <c r="G49" s="39">
        <v>0</v>
      </c>
      <c r="H49" s="39">
        <v>0</v>
      </c>
      <c r="I49" s="54">
        <v>0</v>
      </c>
      <c r="Q49" s="39">
        <v>0</v>
      </c>
      <c r="R49" s="39">
        <v>0</v>
      </c>
      <c r="S49" s="54">
        <v>0</v>
      </c>
      <c r="T49" s="5"/>
      <c r="U49" s="5"/>
      <c r="V49" s="5"/>
    </row>
    <row r="50" spans="1:22" ht="26.25" customHeight="1" thickBot="1">
      <c r="A50" s="174"/>
      <c r="B50" s="181"/>
      <c r="C50" s="179"/>
      <c r="D50" s="170" t="s">
        <v>11</v>
      </c>
      <c r="E50" s="171"/>
      <c r="F50" s="172"/>
      <c r="G50" s="39">
        <v>0</v>
      </c>
      <c r="H50" s="39">
        <v>0</v>
      </c>
      <c r="I50" s="54">
        <v>0</v>
      </c>
      <c r="Q50" s="39">
        <v>0</v>
      </c>
      <c r="R50" s="39">
        <v>0</v>
      </c>
      <c r="S50" s="54">
        <v>0</v>
      </c>
      <c r="T50" s="5"/>
      <c r="U50" s="5"/>
      <c r="V50" s="5"/>
    </row>
    <row r="51" spans="1:22" ht="18" customHeight="1" thickBot="1">
      <c r="A51" s="174"/>
      <c r="B51" s="181"/>
      <c r="C51" s="179"/>
      <c r="D51" s="122" t="s">
        <v>12</v>
      </c>
      <c r="E51" s="123"/>
      <c r="F51" s="124"/>
      <c r="G51" s="44">
        <v>0</v>
      </c>
      <c r="H51" s="44">
        <v>0</v>
      </c>
      <c r="I51" s="52">
        <v>0</v>
      </c>
      <c r="Q51" s="44">
        <v>0</v>
      </c>
      <c r="R51" s="44">
        <v>0</v>
      </c>
      <c r="S51" s="52">
        <v>0</v>
      </c>
      <c r="T51" s="5"/>
      <c r="U51" s="5"/>
      <c r="V51" s="5"/>
    </row>
    <row r="52" spans="1:22" ht="21" customHeight="1" thickBot="1">
      <c r="A52" s="143">
        <v>2</v>
      </c>
      <c r="B52" s="168" t="s">
        <v>17</v>
      </c>
      <c r="C52" s="137" t="s">
        <v>18</v>
      </c>
      <c r="D52" s="156" t="s">
        <v>5</v>
      </c>
      <c r="E52" s="157"/>
      <c r="F52" s="158"/>
      <c r="G52" s="46">
        <f>SUM(G54:G59)</f>
        <v>7998.4</v>
      </c>
      <c r="H52" s="46">
        <f>SUM(H54:H59)</f>
        <v>7998.2000000000007</v>
      </c>
      <c r="I52" s="54">
        <f>H52*100/G52</f>
        <v>99.997499499900002</v>
      </c>
      <c r="Q52" s="46">
        <f>SUM(Q54:Q59)</f>
        <v>0</v>
      </c>
      <c r="R52" s="46">
        <f>SUM(R54:R59)</f>
        <v>0</v>
      </c>
      <c r="S52" s="47">
        <v>0</v>
      </c>
      <c r="T52" s="5"/>
      <c r="U52" s="5"/>
      <c r="V52" s="5"/>
    </row>
    <row r="53" spans="1:22" ht="19.5" customHeight="1" thickBot="1">
      <c r="A53" s="174"/>
      <c r="B53" s="169"/>
      <c r="C53" s="179"/>
      <c r="D53" s="159" t="s">
        <v>6</v>
      </c>
      <c r="E53" s="160"/>
      <c r="F53" s="161"/>
      <c r="G53" s="39"/>
      <c r="H53" s="39"/>
      <c r="I53" s="54"/>
      <c r="Q53" s="39"/>
      <c r="R53" s="39"/>
      <c r="S53" s="54"/>
      <c r="T53" s="5"/>
      <c r="U53" s="5"/>
      <c r="V53" s="5"/>
    </row>
    <row r="54" spans="1:22" ht="20.25" customHeight="1" thickBot="1">
      <c r="A54" s="174"/>
      <c r="B54" s="169"/>
      <c r="C54" s="180"/>
      <c r="D54" s="159" t="s">
        <v>7</v>
      </c>
      <c r="E54" s="160"/>
      <c r="F54" s="160"/>
      <c r="G54" s="39">
        <v>1759.7</v>
      </c>
      <c r="H54" s="39">
        <v>1759.6</v>
      </c>
      <c r="I54" s="54">
        <f>H54*100/G54</f>
        <v>99.994317213161338</v>
      </c>
      <c r="J54" s="5"/>
      <c r="Q54" s="39">
        <v>0</v>
      </c>
      <c r="R54" s="39">
        <v>0</v>
      </c>
      <c r="S54" s="40">
        <v>0</v>
      </c>
      <c r="T54" s="5"/>
      <c r="U54" s="5"/>
      <c r="V54" s="5"/>
    </row>
    <row r="55" spans="1:22" ht="19.5" customHeight="1" thickBot="1">
      <c r="A55" s="174"/>
      <c r="B55" s="169"/>
      <c r="C55" s="179"/>
      <c r="D55" s="159" t="s">
        <v>8</v>
      </c>
      <c r="E55" s="160"/>
      <c r="F55" s="161"/>
      <c r="G55" s="39">
        <v>6238.7</v>
      </c>
      <c r="H55" s="39">
        <v>6238.6</v>
      </c>
      <c r="I55" s="54">
        <f>H55*100/G55</f>
        <v>99.99839710196035</v>
      </c>
      <c r="Q55" s="39">
        <v>0</v>
      </c>
      <c r="R55" s="39">
        <v>0</v>
      </c>
      <c r="S55" s="40">
        <v>0</v>
      </c>
      <c r="T55" s="5"/>
      <c r="U55" s="5"/>
      <c r="V55" s="5"/>
    </row>
    <row r="56" spans="1:22" ht="17.25" customHeight="1" thickBot="1">
      <c r="A56" s="174"/>
      <c r="B56" s="169"/>
      <c r="C56" s="179"/>
      <c r="D56" s="122" t="s">
        <v>9</v>
      </c>
      <c r="E56" s="123"/>
      <c r="F56" s="124"/>
      <c r="G56" s="39">
        <v>0</v>
      </c>
      <c r="H56" s="55">
        <v>0</v>
      </c>
      <c r="I56" s="54">
        <v>0</v>
      </c>
      <c r="Q56" s="55">
        <v>0</v>
      </c>
      <c r="R56" s="55">
        <v>0</v>
      </c>
      <c r="S56" s="70">
        <v>0</v>
      </c>
      <c r="T56" s="5"/>
      <c r="U56" s="5"/>
      <c r="V56" s="5"/>
    </row>
    <row r="57" spans="1:22" ht="28.5" customHeight="1" thickBot="1">
      <c r="A57" s="174"/>
      <c r="B57" s="169"/>
      <c r="C57" s="180"/>
      <c r="D57" s="177" t="s">
        <v>10</v>
      </c>
      <c r="E57" s="178"/>
      <c r="F57" s="178"/>
      <c r="G57" s="39">
        <v>0</v>
      </c>
      <c r="H57" s="39">
        <v>0</v>
      </c>
      <c r="I57" s="40">
        <v>0</v>
      </c>
      <c r="J57" s="5"/>
      <c r="Q57" s="39">
        <v>0</v>
      </c>
      <c r="R57" s="39">
        <v>0</v>
      </c>
      <c r="S57" s="40">
        <v>0</v>
      </c>
      <c r="T57" s="5"/>
      <c r="U57" s="5"/>
      <c r="V57" s="5"/>
    </row>
    <row r="58" spans="1:22" ht="26.25" customHeight="1" thickBot="1">
      <c r="A58" s="174"/>
      <c r="B58" s="169"/>
      <c r="C58" s="179"/>
      <c r="D58" s="170" t="s">
        <v>11</v>
      </c>
      <c r="E58" s="171"/>
      <c r="F58" s="172"/>
      <c r="G58" s="39">
        <v>0</v>
      </c>
      <c r="H58" s="39">
        <v>0</v>
      </c>
      <c r="I58" s="54">
        <v>0</v>
      </c>
      <c r="Q58" s="39">
        <v>0</v>
      </c>
      <c r="R58" s="39">
        <v>0</v>
      </c>
      <c r="S58" s="54">
        <v>0</v>
      </c>
      <c r="T58" s="5"/>
      <c r="U58" s="5"/>
      <c r="V58" s="5"/>
    </row>
    <row r="59" spans="1:22" ht="20.25" customHeight="1" thickBot="1">
      <c r="A59" s="174"/>
      <c r="B59" s="169"/>
      <c r="C59" s="179"/>
      <c r="D59" s="122" t="s">
        <v>12</v>
      </c>
      <c r="E59" s="123"/>
      <c r="F59" s="124"/>
      <c r="G59" s="41">
        <v>0</v>
      </c>
      <c r="H59" s="44">
        <v>0</v>
      </c>
      <c r="I59" s="52">
        <v>0</v>
      </c>
      <c r="Q59" s="41">
        <v>0</v>
      </c>
      <c r="R59" s="44">
        <v>0</v>
      </c>
      <c r="S59" s="52">
        <v>0</v>
      </c>
      <c r="T59" s="5"/>
      <c r="U59" s="5"/>
      <c r="V59" s="5"/>
    </row>
    <row r="60" spans="1:22" ht="19.5" customHeight="1" thickBot="1">
      <c r="A60" s="176">
        <v>2</v>
      </c>
      <c r="B60" s="169" t="s">
        <v>19</v>
      </c>
      <c r="C60" s="179" t="s">
        <v>85</v>
      </c>
      <c r="D60" s="156" t="s">
        <v>5</v>
      </c>
      <c r="E60" s="157"/>
      <c r="F60" s="158"/>
      <c r="G60" s="56">
        <f>SUM(G61:G67)</f>
        <v>17195.7</v>
      </c>
      <c r="H60" s="46">
        <f>SUM(H61:H67)</f>
        <v>17195.7</v>
      </c>
      <c r="I60" s="47">
        <f>H60*100/G60</f>
        <v>100</v>
      </c>
      <c r="Q60" s="55">
        <f>SUM(Q61:Q67)</f>
        <v>15587.4</v>
      </c>
      <c r="R60" s="46">
        <f>SUM(R61:R67)</f>
        <v>15587.300000000001</v>
      </c>
      <c r="S60" s="47">
        <f>R60*100/Q60</f>
        <v>99.999358456188972</v>
      </c>
      <c r="T60" s="5"/>
      <c r="U60" s="5"/>
      <c r="V60" s="5"/>
    </row>
    <row r="61" spans="1:22" ht="18.75" customHeight="1" thickBot="1">
      <c r="A61" s="176"/>
      <c r="B61" s="169"/>
      <c r="C61" s="180"/>
      <c r="D61" s="159" t="s">
        <v>6</v>
      </c>
      <c r="E61" s="160"/>
      <c r="F61" s="161"/>
      <c r="G61" s="39"/>
      <c r="H61" s="39"/>
      <c r="I61" s="40"/>
      <c r="J61" s="5"/>
      <c r="Q61" s="39"/>
      <c r="R61" s="39"/>
      <c r="S61" s="40"/>
      <c r="T61" s="5"/>
      <c r="U61" s="5"/>
      <c r="V61" s="5"/>
    </row>
    <row r="62" spans="1:22" ht="20.25" customHeight="1" thickBot="1">
      <c r="A62" s="176"/>
      <c r="B62" s="169"/>
      <c r="C62" s="179"/>
      <c r="D62" s="159" t="s">
        <v>7</v>
      </c>
      <c r="E62" s="160"/>
      <c r="F62" s="160"/>
      <c r="G62" s="55">
        <v>4077.8</v>
      </c>
      <c r="H62" s="55">
        <v>4077.8</v>
      </c>
      <c r="I62" s="40">
        <f>H62*100/G62</f>
        <v>100</v>
      </c>
      <c r="Q62" s="55">
        <v>4036.6</v>
      </c>
      <c r="R62" s="55">
        <v>4036.6</v>
      </c>
      <c r="S62" s="40">
        <v>100</v>
      </c>
      <c r="T62" s="5"/>
      <c r="U62" s="5"/>
      <c r="V62" s="5"/>
    </row>
    <row r="63" spans="1:22" ht="20.25" customHeight="1" thickBot="1">
      <c r="A63" s="176"/>
      <c r="B63" s="169"/>
      <c r="C63" s="180"/>
      <c r="D63" s="159" t="s">
        <v>8</v>
      </c>
      <c r="E63" s="160"/>
      <c r="F63" s="161"/>
      <c r="G63" s="39">
        <v>13117.9</v>
      </c>
      <c r="H63" s="39">
        <v>13117.9</v>
      </c>
      <c r="I63" s="43">
        <f>H63*100/G63</f>
        <v>100</v>
      </c>
      <c r="Q63" s="39">
        <v>11550.8</v>
      </c>
      <c r="R63" s="39">
        <v>11550.7</v>
      </c>
      <c r="S63" s="40">
        <v>100</v>
      </c>
      <c r="T63" s="5"/>
      <c r="U63" s="5"/>
      <c r="V63" s="5"/>
    </row>
    <row r="64" spans="1:22" ht="19.5" customHeight="1" thickBot="1">
      <c r="A64" s="176"/>
      <c r="B64" s="169"/>
      <c r="C64" s="179"/>
      <c r="D64" s="122" t="s">
        <v>9</v>
      </c>
      <c r="E64" s="123"/>
      <c r="F64" s="124"/>
      <c r="G64" s="55">
        <v>0</v>
      </c>
      <c r="H64" s="55">
        <v>0</v>
      </c>
      <c r="I64" s="40">
        <v>0</v>
      </c>
      <c r="Q64" s="55">
        <v>0</v>
      </c>
      <c r="R64" s="55">
        <v>0</v>
      </c>
      <c r="S64" s="40">
        <v>0</v>
      </c>
      <c r="T64" s="5"/>
      <c r="U64" s="5"/>
      <c r="V64" s="5"/>
    </row>
    <row r="65" spans="1:22" ht="29.25" customHeight="1" thickBot="1">
      <c r="A65" s="176"/>
      <c r="B65" s="169"/>
      <c r="C65" s="180"/>
      <c r="D65" s="177" t="s">
        <v>10</v>
      </c>
      <c r="E65" s="178"/>
      <c r="F65" s="178"/>
      <c r="G65" s="39">
        <v>0</v>
      </c>
      <c r="H65" s="39">
        <v>0</v>
      </c>
      <c r="I65" s="40">
        <v>0</v>
      </c>
      <c r="J65" s="5"/>
      <c r="Q65" s="39">
        <v>0</v>
      </c>
      <c r="R65" s="39">
        <v>0</v>
      </c>
      <c r="S65" s="40">
        <v>0</v>
      </c>
      <c r="T65" s="5"/>
      <c r="U65" s="5"/>
      <c r="V65" s="5"/>
    </row>
    <row r="66" spans="1:22" ht="26.25" customHeight="1" thickBot="1">
      <c r="A66" s="176"/>
      <c r="B66" s="169"/>
      <c r="C66" s="179"/>
      <c r="D66" s="170" t="s">
        <v>11</v>
      </c>
      <c r="E66" s="171"/>
      <c r="F66" s="172"/>
      <c r="G66" s="55">
        <v>0</v>
      </c>
      <c r="H66" s="55">
        <v>0</v>
      </c>
      <c r="I66" s="57">
        <v>0</v>
      </c>
      <c r="Q66" s="55">
        <v>0</v>
      </c>
      <c r="R66" s="55">
        <v>0</v>
      </c>
      <c r="S66" s="57">
        <v>0</v>
      </c>
      <c r="T66" s="5"/>
      <c r="U66" s="5"/>
      <c r="V66" s="5"/>
    </row>
    <row r="67" spans="1:22" ht="16.5" customHeight="1" thickBot="1">
      <c r="A67" s="176"/>
      <c r="B67" s="169"/>
      <c r="C67" s="180"/>
      <c r="D67" s="182" t="s">
        <v>12</v>
      </c>
      <c r="E67" s="183"/>
      <c r="F67" s="184"/>
      <c r="G67" s="41">
        <v>0</v>
      </c>
      <c r="H67" s="41">
        <v>0</v>
      </c>
      <c r="I67" s="42">
        <v>0</v>
      </c>
      <c r="Q67" s="44">
        <v>0</v>
      </c>
      <c r="R67" s="44">
        <v>0</v>
      </c>
      <c r="S67" s="45">
        <v>0</v>
      </c>
      <c r="T67" s="5"/>
      <c r="U67" s="5"/>
      <c r="V67" s="5"/>
    </row>
    <row r="68" spans="1:22" ht="18.75" customHeight="1">
      <c r="A68" s="131" t="s">
        <v>20</v>
      </c>
      <c r="B68" s="132" t="s">
        <v>21</v>
      </c>
      <c r="C68" s="135" t="s">
        <v>22</v>
      </c>
      <c r="D68" s="106" t="s">
        <v>5</v>
      </c>
      <c r="E68" s="106"/>
      <c r="F68" s="106"/>
      <c r="G68" s="46">
        <f>SUM(G69:G75)</f>
        <v>4204.3</v>
      </c>
      <c r="H68" s="46">
        <f>SUM(H69:H75)</f>
        <v>3113.5</v>
      </c>
      <c r="I68" s="47">
        <f>H68*100/G68</f>
        <v>74.055134029446037</v>
      </c>
      <c r="Q68" s="46">
        <f>SUM(Q69:Q75)</f>
        <v>2262.6999999999998</v>
      </c>
      <c r="R68" s="46">
        <f>SUM(R69:R75)</f>
        <v>1661.8000000000002</v>
      </c>
      <c r="S68" s="47">
        <f>R68*100/Q68</f>
        <v>73.443231537543667</v>
      </c>
      <c r="T68" s="5"/>
      <c r="U68" s="5"/>
      <c r="V68" s="5"/>
    </row>
    <row r="69" spans="1:22" ht="19.5" customHeight="1">
      <c r="A69" s="110"/>
      <c r="B69" s="113"/>
      <c r="C69" s="136"/>
      <c r="D69" s="107" t="s">
        <v>6</v>
      </c>
      <c r="E69" s="107"/>
      <c r="F69" s="107"/>
      <c r="G69" s="39"/>
      <c r="H69" s="39"/>
      <c r="I69" s="40"/>
      <c r="Q69" s="39"/>
      <c r="R69" s="39"/>
      <c r="S69" s="40"/>
      <c r="T69" s="5"/>
      <c r="U69" s="5"/>
      <c r="V69" s="5"/>
    </row>
    <row r="70" spans="1:22" ht="18.75" customHeight="1">
      <c r="A70" s="110"/>
      <c r="B70" s="113"/>
      <c r="C70" s="136"/>
      <c r="D70" s="107" t="s">
        <v>7</v>
      </c>
      <c r="E70" s="107"/>
      <c r="F70" s="107"/>
      <c r="G70" s="39">
        <v>0</v>
      </c>
      <c r="H70" s="39">
        <v>0</v>
      </c>
      <c r="I70" s="40">
        <v>0</v>
      </c>
      <c r="Q70" s="39">
        <v>0</v>
      </c>
      <c r="R70" s="39">
        <v>0</v>
      </c>
      <c r="S70" s="40">
        <v>0</v>
      </c>
      <c r="T70" s="5"/>
      <c r="U70" s="5"/>
      <c r="V70" s="5"/>
    </row>
    <row r="71" spans="1:22" ht="20.25" customHeight="1">
      <c r="A71" s="110"/>
      <c r="B71" s="113"/>
      <c r="C71" s="136"/>
      <c r="D71" s="107" t="s">
        <v>8</v>
      </c>
      <c r="E71" s="107"/>
      <c r="F71" s="107"/>
      <c r="G71" s="39">
        <v>0</v>
      </c>
      <c r="H71" s="39">
        <v>0</v>
      </c>
      <c r="I71" s="40">
        <v>0</v>
      </c>
      <c r="Q71" s="39">
        <v>0</v>
      </c>
      <c r="R71" s="39">
        <v>0</v>
      </c>
      <c r="S71" s="40">
        <v>0</v>
      </c>
      <c r="T71" s="5"/>
      <c r="U71" s="5"/>
      <c r="V71" s="5"/>
    </row>
    <row r="72" spans="1:22" ht="19.5" customHeight="1">
      <c r="A72" s="110"/>
      <c r="B72" s="113"/>
      <c r="C72" s="136"/>
      <c r="D72" s="107" t="s">
        <v>9</v>
      </c>
      <c r="E72" s="107"/>
      <c r="F72" s="107"/>
      <c r="G72" s="39">
        <v>3838.7</v>
      </c>
      <c r="H72" s="39">
        <v>2747.9</v>
      </c>
      <c r="I72" s="40">
        <f>H72*100/G72</f>
        <v>71.584130044025329</v>
      </c>
      <c r="Q72" s="39">
        <v>1265.5999999999999</v>
      </c>
      <c r="R72" s="39">
        <v>664.7</v>
      </c>
      <c r="S72" s="40">
        <f>R72*100/Q72</f>
        <v>52.52054361567636</v>
      </c>
      <c r="T72" s="5"/>
      <c r="U72" s="5"/>
      <c r="V72" s="5"/>
    </row>
    <row r="73" spans="1:22" ht="30" customHeight="1">
      <c r="A73" s="110"/>
      <c r="B73" s="113"/>
      <c r="C73" s="136"/>
      <c r="D73" s="108" t="s">
        <v>10</v>
      </c>
      <c r="E73" s="108"/>
      <c r="F73" s="108"/>
      <c r="G73" s="39">
        <v>365.6</v>
      </c>
      <c r="H73" s="39">
        <v>365.6</v>
      </c>
      <c r="I73" s="40">
        <f>H73*100/G73</f>
        <v>100</v>
      </c>
      <c r="Q73" s="39">
        <v>997.1</v>
      </c>
      <c r="R73" s="39">
        <v>997.1</v>
      </c>
      <c r="S73" s="40">
        <f>R73*100/Q73</f>
        <v>100</v>
      </c>
      <c r="T73" s="5"/>
      <c r="U73" s="5"/>
      <c r="V73" s="5"/>
    </row>
    <row r="74" spans="1:22" ht="24.75" customHeight="1">
      <c r="A74" s="110"/>
      <c r="B74" s="113"/>
      <c r="C74" s="136"/>
      <c r="D74" s="115" t="s">
        <v>11</v>
      </c>
      <c r="E74" s="115"/>
      <c r="F74" s="115"/>
      <c r="G74" s="39">
        <v>0</v>
      </c>
      <c r="H74" s="39">
        <v>0</v>
      </c>
      <c r="I74" s="40">
        <v>0</v>
      </c>
      <c r="Q74" s="39">
        <v>0</v>
      </c>
      <c r="R74" s="39">
        <v>0</v>
      </c>
      <c r="S74" s="40">
        <v>0</v>
      </c>
      <c r="T74" s="5"/>
      <c r="U74" s="5"/>
      <c r="V74" s="5"/>
    </row>
    <row r="75" spans="1:22" ht="18.75" customHeight="1" thickBot="1">
      <c r="A75" s="111"/>
      <c r="B75" s="114"/>
      <c r="C75" s="137"/>
      <c r="D75" s="116" t="s">
        <v>12</v>
      </c>
      <c r="E75" s="116"/>
      <c r="F75" s="116"/>
      <c r="G75" s="41">
        <v>0</v>
      </c>
      <c r="H75" s="41">
        <v>0</v>
      </c>
      <c r="I75" s="42">
        <v>0</v>
      </c>
      <c r="Q75" s="41">
        <v>0</v>
      </c>
      <c r="R75" s="41">
        <v>0</v>
      </c>
      <c r="S75" s="42">
        <v>0</v>
      </c>
      <c r="T75" s="5"/>
      <c r="U75" s="5"/>
      <c r="V75" s="5"/>
    </row>
    <row r="76" spans="1:22" ht="19.5" customHeight="1">
      <c r="A76" s="131" t="s">
        <v>20</v>
      </c>
      <c r="B76" s="132" t="s">
        <v>23</v>
      </c>
      <c r="C76" s="135" t="s">
        <v>24</v>
      </c>
      <c r="D76" s="106" t="s">
        <v>5</v>
      </c>
      <c r="E76" s="106"/>
      <c r="F76" s="106"/>
      <c r="G76" s="46">
        <f>SUM(G78:G83)</f>
        <v>3781.1</v>
      </c>
      <c r="H76" s="46">
        <f>SUM(H78:H83)</f>
        <v>3781</v>
      </c>
      <c r="I76" s="47">
        <f>H76*100/G76</f>
        <v>99.997355266985807</v>
      </c>
      <c r="Q76" s="46">
        <f>SUM(Q78:Q83)</f>
        <v>2206.1</v>
      </c>
      <c r="R76" s="46">
        <f>SUM(R78:R83)</f>
        <v>2206</v>
      </c>
      <c r="S76" s="47">
        <f>R76*100/Q76</f>
        <v>99.995467113911431</v>
      </c>
      <c r="T76" s="5"/>
      <c r="U76" s="5"/>
      <c r="V76" s="5"/>
    </row>
    <row r="77" spans="1:22" ht="18.75" customHeight="1">
      <c r="A77" s="110"/>
      <c r="B77" s="113"/>
      <c r="C77" s="136"/>
      <c r="D77" s="107" t="s">
        <v>6</v>
      </c>
      <c r="E77" s="107"/>
      <c r="F77" s="107"/>
      <c r="G77" s="39"/>
      <c r="H77" s="39"/>
      <c r="I77" s="40"/>
      <c r="Q77" s="39"/>
      <c r="R77" s="39"/>
      <c r="S77" s="40"/>
      <c r="T77" s="5"/>
      <c r="U77" s="5"/>
      <c r="V77" s="5"/>
    </row>
    <row r="78" spans="1:22" ht="18.75" customHeight="1">
      <c r="A78" s="110"/>
      <c r="B78" s="113"/>
      <c r="C78" s="136"/>
      <c r="D78" s="107" t="s">
        <v>7</v>
      </c>
      <c r="E78" s="107"/>
      <c r="F78" s="107"/>
      <c r="G78" s="39">
        <v>831.9</v>
      </c>
      <c r="H78" s="39">
        <v>831.8</v>
      </c>
      <c r="I78" s="40">
        <f>H78*100/G78</f>
        <v>99.987979324438029</v>
      </c>
      <c r="Q78" s="39">
        <v>485.4</v>
      </c>
      <c r="R78" s="39">
        <v>485.3</v>
      </c>
      <c r="S78" s="40">
        <f>R78*100/Q78</f>
        <v>99.979398434281009</v>
      </c>
      <c r="T78" s="5"/>
      <c r="U78" s="5"/>
      <c r="V78" s="5"/>
    </row>
    <row r="79" spans="1:22" ht="18" customHeight="1">
      <c r="A79" s="110"/>
      <c r="B79" s="113"/>
      <c r="C79" s="136"/>
      <c r="D79" s="107" t="s">
        <v>8</v>
      </c>
      <c r="E79" s="107"/>
      <c r="F79" s="107"/>
      <c r="G79" s="39">
        <v>2949.2</v>
      </c>
      <c r="H79" s="39">
        <v>2949.2</v>
      </c>
      <c r="I79" s="40">
        <f>H79*100/G79</f>
        <v>100</v>
      </c>
      <c r="Q79" s="39">
        <v>1720.7</v>
      </c>
      <c r="R79" s="39">
        <v>1720.7</v>
      </c>
      <c r="S79" s="40">
        <f>R79*100/Q79</f>
        <v>100</v>
      </c>
      <c r="T79" s="5"/>
      <c r="U79" s="5"/>
      <c r="V79" s="5"/>
    </row>
    <row r="80" spans="1:22" ht="21" customHeight="1">
      <c r="A80" s="110"/>
      <c r="B80" s="113"/>
      <c r="C80" s="136"/>
      <c r="D80" s="107" t="s">
        <v>9</v>
      </c>
      <c r="E80" s="107"/>
      <c r="F80" s="107"/>
      <c r="G80" s="39">
        <v>0</v>
      </c>
      <c r="H80" s="39">
        <v>0</v>
      </c>
      <c r="I80" s="40">
        <v>0</v>
      </c>
      <c r="Q80" s="39">
        <v>0</v>
      </c>
      <c r="R80" s="39">
        <v>0</v>
      </c>
      <c r="S80" s="40">
        <v>0</v>
      </c>
      <c r="T80" s="5"/>
      <c r="U80" s="5"/>
      <c r="V80" s="5"/>
    </row>
    <row r="81" spans="1:22" ht="29.25" customHeight="1">
      <c r="A81" s="110"/>
      <c r="B81" s="113"/>
      <c r="C81" s="136"/>
      <c r="D81" s="108" t="s">
        <v>10</v>
      </c>
      <c r="E81" s="108"/>
      <c r="F81" s="108"/>
      <c r="G81" s="39">
        <v>0</v>
      </c>
      <c r="H81" s="39">
        <v>0</v>
      </c>
      <c r="I81" s="40">
        <v>0</v>
      </c>
      <c r="Q81" s="39">
        <v>0</v>
      </c>
      <c r="R81" s="39">
        <v>0</v>
      </c>
      <c r="S81" s="40">
        <v>0</v>
      </c>
      <c r="T81" s="5"/>
      <c r="U81" s="5"/>
      <c r="V81" s="5"/>
    </row>
    <row r="82" spans="1:22" ht="28.5" customHeight="1">
      <c r="A82" s="110"/>
      <c r="B82" s="113"/>
      <c r="C82" s="136"/>
      <c r="D82" s="115" t="s">
        <v>11</v>
      </c>
      <c r="E82" s="115"/>
      <c r="F82" s="115"/>
      <c r="G82" s="39">
        <v>0</v>
      </c>
      <c r="H82" s="39">
        <v>0</v>
      </c>
      <c r="I82" s="40">
        <v>0</v>
      </c>
      <c r="Q82" s="39">
        <v>0</v>
      </c>
      <c r="R82" s="39">
        <v>0</v>
      </c>
      <c r="S82" s="40">
        <v>0</v>
      </c>
      <c r="T82" s="5"/>
      <c r="U82" s="5"/>
      <c r="V82" s="5"/>
    </row>
    <row r="83" spans="1:22" ht="18.75" customHeight="1" thickBot="1">
      <c r="A83" s="111"/>
      <c r="B83" s="114"/>
      <c r="C83" s="137"/>
      <c r="D83" s="116" t="s">
        <v>12</v>
      </c>
      <c r="E83" s="116"/>
      <c r="F83" s="116"/>
      <c r="G83" s="41">
        <v>0</v>
      </c>
      <c r="H83" s="41">
        <v>0</v>
      </c>
      <c r="I83" s="42">
        <v>0</v>
      </c>
      <c r="Q83" s="41">
        <v>0</v>
      </c>
      <c r="R83" s="41">
        <v>0</v>
      </c>
      <c r="S83" s="42">
        <v>0</v>
      </c>
      <c r="T83" s="5"/>
      <c r="U83" s="5"/>
      <c r="V83" s="5"/>
    </row>
    <row r="84" spans="1:22" ht="18.75" customHeight="1">
      <c r="A84" s="126" t="s">
        <v>20</v>
      </c>
      <c r="B84" s="128" t="s">
        <v>105</v>
      </c>
      <c r="C84" s="162" t="s">
        <v>106</v>
      </c>
      <c r="D84" s="120" t="s">
        <v>5</v>
      </c>
      <c r="E84" s="120"/>
      <c r="F84" s="120"/>
      <c r="G84" s="11">
        <f>SUM(G85:G91)</f>
        <v>26325.5</v>
      </c>
      <c r="H84" s="11">
        <f>SUM(H85:H91)</f>
        <v>25926.1</v>
      </c>
      <c r="I84" s="43">
        <f>H84*100/G84</f>
        <v>98.482839832101959</v>
      </c>
      <c r="Q84" s="11">
        <f>SUM(Q85:Q91)</f>
        <v>12930.6</v>
      </c>
      <c r="R84" s="11">
        <f>SUM(R85:R91)</f>
        <v>10561.2</v>
      </c>
      <c r="S84" s="43">
        <f>R84*100/Q84</f>
        <v>81.676024314416964</v>
      </c>
      <c r="T84" s="5"/>
      <c r="U84" s="5"/>
      <c r="V84" s="5"/>
    </row>
    <row r="85" spans="1:22" ht="17.25" customHeight="1">
      <c r="A85" s="126"/>
      <c r="B85" s="128"/>
      <c r="C85" s="162"/>
      <c r="D85" s="107" t="s">
        <v>6</v>
      </c>
      <c r="E85" s="107"/>
      <c r="F85" s="107"/>
      <c r="G85" s="39"/>
      <c r="H85" s="39"/>
      <c r="I85" s="40"/>
      <c r="Q85" s="39"/>
      <c r="R85" s="39"/>
      <c r="S85" s="40"/>
      <c r="T85" s="5"/>
      <c r="U85" s="5"/>
      <c r="V85" s="5"/>
    </row>
    <row r="86" spans="1:22" ht="18.75" customHeight="1">
      <c r="A86" s="126"/>
      <c r="B86" s="128"/>
      <c r="C86" s="162"/>
      <c r="D86" s="107" t="s">
        <v>7</v>
      </c>
      <c r="E86" s="107"/>
      <c r="F86" s="107"/>
      <c r="G86" s="39">
        <v>0</v>
      </c>
      <c r="H86" s="39">
        <v>0</v>
      </c>
      <c r="I86" s="40">
        <v>0</v>
      </c>
      <c r="Q86" s="39">
        <v>0</v>
      </c>
      <c r="R86" s="39">
        <v>0</v>
      </c>
      <c r="S86" s="40">
        <v>0</v>
      </c>
      <c r="T86" s="5"/>
      <c r="U86" s="5"/>
      <c r="V86" s="5"/>
    </row>
    <row r="87" spans="1:22" ht="18" customHeight="1">
      <c r="A87" s="126"/>
      <c r="B87" s="128"/>
      <c r="C87" s="162"/>
      <c r="D87" s="107" t="s">
        <v>8</v>
      </c>
      <c r="E87" s="107"/>
      <c r="F87" s="107"/>
      <c r="G87" s="39">
        <v>0</v>
      </c>
      <c r="H87" s="39">
        <v>0</v>
      </c>
      <c r="I87" s="40">
        <v>0</v>
      </c>
      <c r="Q87" s="39">
        <v>0</v>
      </c>
      <c r="R87" s="39">
        <v>0</v>
      </c>
      <c r="S87" s="40">
        <v>0</v>
      </c>
      <c r="T87" s="5"/>
      <c r="U87" s="5"/>
      <c r="V87" s="5"/>
    </row>
    <row r="88" spans="1:22" ht="17.25" customHeight="1">
      <c r="A88" s="126"/>
      <c r="B88" s="128"/>
      <c r="C88" s="162"/>
      <c r="D88" s="107" t="s">
        <v>9</v>
      </c>
      <c r="E88" s="107"/>
      <c r="F88" s="107"/>
      <c r="G88" s="39">
        <v>26325.5</v>
      </c>
      <c r="H88" s="39">
        <v>25926.1</v>
      </c>
      <c r="I88" s="43">
        <f>H88*100/G88</f>
        <v>98.482839832101959</v>
      </c>
      <c r="Q88" s="39">
        <v>12930.6</v>
      </c>
      <c r="R88" s="39">
        <v>10561.2</v>
      </c>
      <c r="S88" s="40">
        <f>R88*100/Q88</f>
        <v>81.676024314416964</v>
      </c>
      <c r="T88" s="5"/>
      <c r="U88" s="5"/>
      <c r="V88" s="5"/>
    </row>
    <row r="89" spans="1:22" ht="28.5" customHeight="1">
      <c r="A89" s="126"/>
      <c r="B89" s="128"/>
      <c r="C89" s="162"/>
      <c r="D89" s="108" t="s">
        <v>10</v>
      </c>
      <c r="E89" s="108"/>
      <c r="F89" s="108"/>
      <c r="G89" s="39">
        <v>0</v>
      </c>
      <c r="H89" s="39">
        <v>0</v>
      </c>
      <c r="I89" s="40">
        <v>0</v>
      </c>
      <c r="Q89" s="39">
        <v>0</v>
      </c>
      <c r="R89" s="39">
        <v>0</v>
      </c>
      <c r="S89" s="40">
        <v>0</v>
      </c>
      <c r="T89" s="5"/>
      <c r="U89" s="5"/>
      <c r="V89" s="5"/>
    </row>
    <row r="90" spans="1:22" ht="26.25" customHeight="1">
      <c r="A90" s="126"/>
      <c r="B90" s="128"/>
      <c r="C90" s="162"/>
      <c r="D90" s="115" t="s">
        <v>11</v>
      </c>
      <c r="E90" s="115"/>
      <c r="F90" s="115"/>
      <c r="G90" s="39">
        <v>0</v>
      </c>
      <c r="H90" s="39">
        <v>0</v>
      </c>
      <c r="I90" s="40">
        <v>0</v>
      </c>
      <c r="Q90" s="39">
        <v>0</v>
      </c>
      <c r="R90" s="39">
        <v>0</v>
      </c>
      <c r="S90" s="40">
        <v>0</v>
      </c>
      <c r="T90" s="5"/>
      <c r="U90" s="5"/>
      <c r="V90" s="5"/>
    </row>
    <row r="91" spans="1:22" ht="18.75" customHeight="1" thickBot="1">
      <c r="A91" s="238"/>
      <c r="B91" s="163"/>
      <c r="C91" s="164"/>
      <c r="D91" s="116" t="s">
        <v>12</v>
      </c>
      <c r="E91" s="116"/>
      <c r="F91" s="116"/>
      <c r="G91" s="41">
        <v>0</v>
      </c>
      <c r="H91" s="41">
        <v>0</v>
      </c>
      <c r="I91" s="42">
        <v>0</v>
      </c>
      <c r="Q91" s="41">
        <v>0</v>
      </c>
      <c r="R91" s="41">
        <v>0</v>
      </c>
      <c r="S91" s="42">
        <v>0</v>
      </c>
      <c r="T91" s="5"/>
      <c r="U91" s="5"/>
      <c r="V91" s="5"/>
    </row>
    <row r="92" spans="1:22" ht="20.25" customHeight="1">
      <c r="A92" s="109" t="s">
        <v>25</v>
      </c>
      <c r="B92" s="165"/>
      <c r="C92" s="117" t="s">
        <v>122</v>
      </c>
      <c r="D92" s="120" t="s">
        <v>5</v>
      </c>
      <c r="E92" s="120"/>
      <c r="F92" s="120"/>
      <c r="G92" s="37">
        <f>G99+G98+G97+G96+G95+G94</f>
        <v>995</v>
      </c>
      <c r="H92" s="37">
        <f>H99+H98+H97+H96+H95+H94</f>
        <v>991.1</v>
      </c>
      <c r="I92" s="38">
        <f>H92*100/G92</f>
        <v>99.608040201005025</v>
      </c>
      <c r="Q92" s="37">
        <f>Q99+Q98+Q97+Q96+Q95+Q94</f>
        <v>985</v>
      </c>
      <c r="R92" s="37">
        <f>R99+R98+R97+R96+R95+R94</f>
        <v>957.2</v>
      </c>
      <c r="S92" s="38">
        <f>R92*100/Q92</f>
        <v>97.17766497461929</v>
      </c>
      <c r="T92" s="5"/>
      <c r="U92" s="5"/>
      <c r="V92" s="5"/>
    </row>
    <row r="93" spans="1:22" ht="19.5" customHeight="1">
      <c r="A93" s="110"/>
      <c r="B93" s="166"/>
      <c r="C93" s="118"/>
      <c r="D93" s="107" t="s">
        <v>6</v>
      </c>
      <c r="E93" s="107"/>
      <c r="F93" s="107"/>
      <c r="G93" s="39"/>
      <c r="H93" s="39"/>
      <c r="I93" s="40"/>
      <c r="Q93" s="39"/>
      <c r="R93" s="39"/>
      <c r="S93" s="40"/>
      <c r="T93" s="5"/>
      <c r="U93" s="5"/>
      <c r="V93" s="5"/>
    </row>
    <row r="94" spans="1:22" ht="18.75" customHeight="1">
      <c r="A94" s="110"/>
      <c r="B94" s="166"/>
      <c r="C94" s="118"/>
      <c r="D94" s="107" t="s">
        <v>7</v>
      </c>
      <c r="E94" s="107"/>
      <c r="F94" s="107"/>
      <c r="G94" s="39">
        <v>995</v>
      </c>
      <c r="H94" s="39">
        <v>991.1</v>
      </c>
      <c r="I94" s="40">
        <f>H94*100/G94</f>
        <v>99.608040201005025</v>
      </c>
      <c r="Q94" s="39">
        <v>985</v>
      </c>
      <c r="R94" s="39">
        <v>957.2</v>
      </c>
      <c r="S94" s="40">
        <f>R94*100/Q94</f>
        <v>97.17766497461929</v>
      </c>
      <c r="T94" s="5"/>
      <c r="U94" s="5"/>
      <c r="V94" s="5"/>
    </row>
    <row r="95" spans="1:22" ht="18" customHeight="1">
      <c r="A95" s="110"/>
      <c r="B95" s="166"/>
      <c r="C95" s="118"/>
      <c r="D95" s="107" t="s">
        <v>8</v>
      </c>
      <c r="E95" s="107"/>
      <c r="F95" s="107"/>
      <c r="G95" s="39">
        <v>0</v>
      </c>
      <c r="H95" s="39">
        <v>0</v>
      </c>
      <c r="I95" s="40">
        <v>0</v>
      </c>
      <c r="Q95" s="39">
        <v>0</v>
      </c>
      <c r="R95" s="39">
        <v>0</v>
      </c>
      <c r="S95" s="40">
        <v>0</v>
      </c>
      <c r="T95" s="5"/>
      <c r="U95" s="5"/>
      <c r="V95" s="5"/>
    </row>
    <row r="96" spans="1:22" ht="18.75" customHeight="1">
      <c r="A96" s="110"/>
      <c r="B96" s="166"/>
      <c r="C96" s="118"/>
      <c r="D96" s="107" t="s">
        <v>9</v>
      </c>
      <c r="E96" s="107"/>
      <c r="F96" s="107"/>
      <c r="G96" s="39">
        <v>0</v>
      </c>
      <c r="H96" s="39">
        <v>0</v>
      </c>
      <c r="I96" s="40">
        <v>0</v>
      </c>
      <c r="Q96" s="39">
        <v>0</v>
      </c>
      <c r="R96" s="39">
        <v>0</v>
      </c>
      <c r="S96" s="40">
        <v>0</v>
      </c>
      <c r="T96" s="5"/>
      <c r="U96" s="5"/>
      <c r="V96" s="5"/>
    </row>
    <row r="97" spans="1:22" ht="27" customHeight="1">
      <c r="A97" s="110"/>
      <c r="B97" s="166"/>
      <c r="C97" s="118"/>
      <c r="D97" s="108" t="s">
        <v>10</v>
      </c>
      <c r="E97" s="108"/>
      <c r="F97" s="108"/>
      <c r="G97" s="39">
        <v>0</v>
      </c>
      <c r="H97" s="39">
        <v>0</v>
      </c>
      <c r="I97" s="40">
        <v>0</v>
      </c>
      <c r="Q97" s="39">
        <v>0</v>
      </c>
      <c r="R97" s="39">
        <v>0</v>
      </c>
      <c r="S97" s="40">
        <v>0</v>
      </c>
      <c r="T97" s="5"/>
      <c r="U97" s="5"/>
      <c r="V97" s="5"/>
    </row>
    <row r="98" spans="1:22" ht="25.5" customHeight="1">
      <c r="A98" s="110"/>
      <c r="B98" s="166"/>
      <c r="C98" s="118"/>
      <c r="D98" s="115" t="s">
        <v>11</v>
      </c>
      <c r="E98" s="115"/>
      <c r="F98" s="115"/>
      <c r="G98" s="39">
        <v>0</v>
      </c>
      <c r="H98" s="39">
        <v>0</v>
      </c>
      <c r="I98" s="40">
        <v>0</v>
      </c>
      <c r="Q98" s="39">
        <v>0</v>
      </c>
      <c r="R98" s="39">
        <v>0</v>
      </c>
      <c r="S98" s="40">
        <v>0</v>
      </c>
      <c r="T98" s="5"/>
      <c r="U98" s="5"/>
      <c r="V98" s="5"/>
    </row>
    <row r="99" spans="1:22" ht="18.75" customHeight="1" thickBot="1">
      <c r="A99" s="111"/>
      <c r="B99" s="167"/>
      <c r="C99" s="119"/>
      <c r="D99" s="116" t="s">
        <v>12</v>
      </c>
      <c r="E99" s="116"/>
      <c r="F99" s="116"/>
      <c r="G99" s="41">
        <v>0</v>
      </c>
      <c r="H99" s="41">
        <v>0</v>
      </c>
      <c r="I99" s="42">
        <v>0</v>
      </c>
      <c r="Q99" s="41">
        <v>0</v>
      </c>
      <c r="R99" s="41">
        <v>0</v>
      </c>
      <c r="S99" s="42">
        <v>0</v>
      </c>
      <c r="T99" s="5"/>
      <c r="U99" s="5"/>
      <c r="V99" s="5"/>
    </row>
    <row r="100" spans="1:22" ht="20.25" customHeight="1">
      <c r="A100" s="141">
        <v>4</v>
      </c>
      <c r="B100" s="147"/>
      <c r="C100" s="117" t="s">
        <v>123</v>
      </c>
      <c r="D100" s="120" t="s">
        <v>5</v>
      </c>
      <c r="E100" s="120"/>
      <c r="F100" s="120"/>
      <c r="G100" s="37">
        <f>SUM(G102:G107)</f>
        <v>550</v>
      </c>
      <c r="H100" s="37">
        <f>SUM(H102:H107)</f>
        <v>506</v>
      </c>
      <c r="I100" s="38">
        <f>H100*100/G100</f>
        <v>92</v>
      </c>
      <c r="Q100" s="37">
        <f>SUM(Q102:Q107)</f>
        <v>0</v>
      </c>
      <c r="R100" s="37">
        <f>SUM(R102:R107)</f>
        <v>0</v>
      </c>
      <c r="S100" s="38">
        <v>0</v>
      </c>
      <c r="T100" s="5"/>
      <c r="U100" s="5"/>
      <c r="V100" s="5"/>
    </row>
    <row r="101" spans="1:22" ht="18" customHeight="1">
      <c r="A101" s="142"/>
      <c r="B101" s="148"/>
      <c r="C101" s="118"/>
      <c r="D101" s="107" t="s">
        <v>6</v>
      </c>
      <c r="E101" s="107"/>
      <c r="F101" s="107"/>
      <c r="G101" s="39"/>
      <c r="H101" s="39"/>
      <c r="I101" s="40"/>
      <c r="Q101" s="39"/>
      <c r="R101" s="39"/>
      <c r="S101" s="40"/>
      <c r="T101" s="5"/>
      <c r="U101" s="5"/>
      <c r="V101" s="5"/>
    </row>
    <row r="102" spans="1:22" ht="18.75" customHeight="1">
      <c r="A102" s="142"/>
      <c r="B102" s="148"/>
      <c r="C102" s="118"/>
      <c r="D102" s="107" t="s">
        <v>7</v>
      </c>
      <c r="E102" s="107"/>
      <c r="F102" s="107"/>
      <c r="G102" s="39">
        <f>SUM(G110+G118+G126)</f>
        <v>550</v>
      </c>
      <c r="H102" s="39">
        <f>SUM(H110+H118+H126)</f>
        <v>506</v>
      </c>
      <c r="I102" s="43">
        <f>H102*100/G102</f>
        <v>92</v>
      </c>
      <c r="Q102" s="39"/>
      <c r="R102" s="39">
        <v>0</v>
      </c>
      <c r="S102" s="40">
        <v>0</v>
      </c>
      <c r="T102" s="5"/>
      <c r="U102" s="5"/>
      <c r="V102" s="5"/>
    </row>
    <row r="103" spans="1:22" ht="19.5" customHeight="1">
      <c r="A103" s="142"/>
      <c r="B103" s="148"/>
      <c r="C103" s="118"/>
      <c r="D103" s="107" t="s">
        <v>8</v>
      </c>
      <c r="E103" s="107"/>
      <c r="F103" s="107"/>
      <c r="G103" s="39">
        <f t="shared" ref="G103:H107" si="7">SUM(G111+G119+G127)</f>
        <v>0</v>
      </c>
      <c r="H103" s="39">
        <f t="shared" si="7"/>
        <v>0</v>
      </c>
      <c r="I103" s="43">
        <v>0</v>
      </c>
      <c r="Q103" s="39">
        <v>0</v>
      </c>
      <c r="R103" s="39">
        <v>0</v>
      </c>
      <c r="S103" s="40">
        <v>0</v>
      </c>
      <c r="T103" s="5"/>
      <c r="U103" s="5"/>
      <c r="V103" s="5"/>
    </row>
    <row r="104" spans="1:22" ht="19.5" customHeight="1">
      <c r="A104" s="142"/>
      <c r="B104" s="148"/>
      <c r="C104" s="118"/>
      <c r="D104" s="107" t="s">
        <v>9</v>
      </c>
      <c r="E104" s="107"/>
      <c r="F104" s="107"/>
      <c r="G104" s="39">
        <f t="shared" si="7"/>
        <v>0</v>
      </c>
      <c r="H104" s="39">
        <f t="shared" si="7"/>
        <v>0</v>
      </c>
      <c r="I104" s="43">
        <v>0</v>
      </c>
      <c r="Q104" s="39">
        <v>0</v>
      </c>
      <c r="R104" s="39">
        <v>0</v>
      </c>
      <c r="S104" s="40">
        <v>0</v>
      </c>
      <c r="T104" s="5"/>
      <c r="U104" s="5"/>
      <c r="V104" s="5"/>
    </row>
    <row r="105" spans="1:22" ht="32.25" customHeight="1">
      <c r="A105" s="142"/>
      <c r="B105" s="148"/>
      <c r="C105" s="118"/>
      <c r="D105" s="108" t="s">
        <v>10</v>
      </c>
      <c r="E105" s="108"/>
      <c r="F105" s="108"/>
      <c r="G105" s="39">
        <f t="shared" si="7"/>
        <v>0</v>
      </c>
      <c r="H105" s="39">
        <f t="shared" si="7"/>
        <v>0</v>
      </c>
      <c r="I105" s="43">
        <v>0</v>
      </c>
      <c r="Q105" s="39">
        <v>0</v>
      </c>
      <c r="R105" s="39">
        <v>0</v>
      </c>
      <c r="S105" s="40">
        <v>0</v>
      </c>
      <c r="T105" s="5"/>
      <c r="U105" s="5"/>
      <c r="V105" s="5"/>
    </row>
    <row r="106" spans="1:22" ht="27.75" customHeight="1">
      <c r="A106" s="142"/>
      <c r="B106" s="148"/>
      <c r="C106" s="118"/>
      <c r="D106" s="115" t="s">
        <v>11</v>
      </c>
      <c r="E106" s="115"/>
      <c r="F106" s="115"/>
      <c r="G106" s="39">
        <f t="shared" si="7"/>
        <v>0</v>
      </c>
      <c r="H106" s="39">
        <f t="shared" si="7"/>
        <v>0</v>
      </c>
      <c r="I106" s="43">
        <v>0</v>
      </c>
      <c r="Q106" s="39">
        <v>0</v>
      </c>
      <c r="R106" s="39">
        <v>0</v>
      </c>
      <c r="S106" s="40">
        <v>0</v>
      </c>
      <c r="T106" s="5"/>
      <c r="U106" s="5"/>
      <c r="V106" s="5"/>
    </row>
    <row r="107" spans="1:22" ht="18" customHeight="1">
      <c r="A107" s="142"/>
      <c r="B107" s="148"/>
      <c r="C107" s="118"/>
      <c r="D107" s="107" t="s">
        <v>12</v>
      </c>
      <c r="E107" s="107"/>
      <c r="F107" s="107"/>
      <c r="G107" s="39">
        <f t="shared" si="7"/>
        <v>0</v>
      </c>
      <c r="H107" s="39">
        <f t="shared" si="7"/>
        <v>0</v>
      </c>
      <c r="I107" s="43">
        <v>0</v>
      </c>
      <c r="Q107" s="39">
        <v>0</v>
      </c>
      <c r="R107" s="39">
        <v>0</v>
      </c>
      <c r="S107" s="40">
        <v>0</v>
      </c>
      <c r="T107" s="5"/>
      <c r="U107" s="5"/>
      <c r="V107" s="5"/>
    </row>
    <row r="108" spans="1:22" ht="18" customHeight="1">
      <c r="A108" s="110">
        <v>4</v>
      </c>
      <c r="B108" s="113" t="s">
        <v>26</v>
      </c>
      <c r="C108" s="149" t="s">
        <v>110</v>
      </c>
      <c r="D108" s="107" t="s">
        <v>5</v>
      </c>
      <c r="E108" s="107"/>
      <c r="F108" s="107"/>
      <c r="G108" s="39">
        <f>SUM(G110:G115)</f>
        <v>0</v>
      </c>
      <c r="H108" s="39">
        <f>SUM(H110:H115)</f>
        <v>0</v>
      </c>
      <c r="I108" s="40">
        <v>0</v>
      </c>
      <c r="Q108" s="39">
        <f>SUM(Q110:Q115)</f>
        <v>0</v>
      </c>
      <c r="R108" s="39">
        <f>SUM(R110:R115)</f>
        <v>0</v>
      </c>
      <c r="S108" s="40">
        <v>0</v>
      </c>
      <c r="T108" s="5"/>
      <c r="U108" s="5"/>
      <c r="V108" s="5"/>
    </row>
    <row r="109" spans="1:22" ht="17.25" customHeight="1">
      <c r="A109" s="110"/>
      <c r="B109" s="113"/>
      <c r="C109" s="162"/>
      <c r="D109" s="107" t="s">
        <v>6</v>
      </c>
      <c r="E109" s="107"/>
      <c r="F109" s="107"/>
      <c r="G109" s="39"/>
      <c r="H109" s="39"/>
      <c r="I109" s="40"/>
      <c r="Q109" s="39"/>
      <c r="R109" s="39"/>
      <c r="S109" s="40"/>
      <c r="T109" s="5"/>
      <c r="U109" s="5"/>
      <c r="V109" s="5"/>
    </row>
    <row r="110" spans="1:22" ht="21" customHeight="1">
      <c r="A110" s="110"/>
      <c r="B110" s="113"/>
      <c r="C110" s="162"/>
      <c r="D110" s="107" t="s">
        <v>7</v>
      </c>
      <c r="E110" s="107"/>
      <c r="F110" s="107"/>
      <c r="G110" s="39">
        <v>0</v>
      </c>
      <c r="H110" s="39">
        <v>0</v>
      </c>
      <c r="I110" s="40">
        <v>0</v>
      </c>
      <c r="Q110" s="39">
        <v>0</v>
      </c>
      <c r="R110" s="39">
        <v>0</v>
      </c>
      <c r="S110" s="40">
        <v>0</v>
      </c>
      <c r="T110" s="5"/>
      <c r="U110" s="5"/>
      <c r="V110" s="5"/>
    </row>
    <row r="111" spans="1:22" ht="18.75" customHeight="1">
      <c r="A111" s="110"/>
      <c r="B111" s="113"/>
      <c r="C111" s="162"/>
      <c r="D111" s="107" t="s">
        <v>8</v>
      </c>
      <c r="E111" s="107"/>
      <c r="F111" s="107"/>
      <c r="G111" s="39">
        <v>0</v>
      </c>
      <c r="H111" s="39">
        <v>0</v>
      </c>
      <c r="I111" s="40">
        <v>0</v>
      </c>
      <c r="Q111" s="39">
        <v>0</v>
      </c>
      <c r="R111" s="39">
        <v>0</v>
      </c>
      <c r="S111" s="40">
        <v>0</v>
      </c>
      <c r="T111" s="5"/>
      <c r="U111" s="5"/>
      <c r="V111" s="5"/>
    </row>
    <row r="112" spans="1:22" ht="20.25" customHeight="1">
      <c r="A112" s="110"/>
      <c r="B112" s="113"/>
      <c r="C112" s="162"/>
      <c r="D112" s="107" t="s">
        <v>9</v>
      </c>
      <c r="E112" s="107"/>
      <c r="F112" s="107"/>
      <c r="G112" s="39">
        <v>0</v>
      </c>
      <c r="H112" s="39">
        <v>0</v>
      </c>
      <c r="I112" s="40">
        <v>0</v>
      </c>
      <c r="Q112" s="39">
        <v>0</v>
      </c>
      <c r="R112" s="39">
        <v>0</v>
      </c>
      <c r="S112" s="40">
        <v>0</v>
      </c>
      <c r="T112" s="5"/>
      <c r="U112" s="5"/>
      <c r="V112" s="5"/>
    </row>
    <row r="113" spans="1:22" ht="26.25" customHeight="1">
      <c r="A113" s="110"/>
      <c r="B113" s="113"/>
      <c r="C113" s="162"/>
      <c r="D113" s="108" t="s">
        <v>10</v>
      </c>
      <c r="E113" s="108"/>
      <c r="F113" s="108"/>
      <c r="G113" s="39">
        <v>0</v>
      </c>
      <c r="H113" s="39">
        <v>0</v>
      </c>
      <c r="I113" s="40">
        <v>0</v>
      </c>
      <c r="Q113" s="39">
        <v>0</v>
      </c>
      <c r="R113" s="39">
        <v>0</v>
      </c>
      <c r="S113" s="40">
        <v>0</v>
      </c>
      <c r="T113" s="5"/>
      <c r="U113" s="5"/>
      <c r="V113" s="5"/>
    </row>
    <row r="114" spans="1:22" ht="24" customHeight="1">
      <c r="A114" s="110"/>
      <c r="B114" s="113"/>
      <c r="C114" s="162"/>
      <c r="D114" s="115" t="s">
        <v>11</v>
      </c>
      <c r="E114" s="115"/>
      <c r="F114" s="115"/>
      <c r="G114" s="39">
        <v>0</v>
      </c>
      <c r="H114" s="39">
        <v>0</v>
      </c>
      <c r="I114" s="40">
        <v>0</v>
      </c>
      <c r="Q114" s="39">
        <v>0</v>
      </c>
      <c r="R114" s="39">
        <v>0</v>
      </c>
      <c r="S114" s="40">
        <v>0</v>
      </c>
      <c r="T114" s="5"/>
      <c r="U114" s="5"/>
      <c r="V114" s="5"/>
    </row>
    <row r="115" spans="1:22" ht="18.75" customHeight="1">
      <c r="A115" s="110"/>
      <c r="B115" s="113"/>
      <c r="C115" s="145"/>
      <c r="D115" s="107" t="s">
        <v>12</v>
      </c>
      <c r="E115" s="107"/>
      <c r="F115" s="107"/>
      <c r="G115" s="39">
        <v>0</v>
      </c>
      <c r="H115" s="39">
        <v>0</v>
      </c>
      <c r="I115" s="40">
        <v>0</v>
      </c>
      <c r="Q115" s="39">
        <v>0</v>
      </c>
      <c r="R115" s="39">
        <v>0</v>
      </c>
      <c r="S115" s="40">
        <v>0</v>
      </c>
      <c r="T115" s="5"/>
      <c r="U115" s="5"/>
      <c r="V115" s="5"/>
    </row>
    <row r="116" spans="1:22" ht="17.25" customHeight="1">
      <c r="A116" s="110" t="s">
        <v>27</v>
      </c>
      <c r="B116" s="113" t="s">
        <v>28</v>
      </c>
      <c r="C116" s="136" t="s">
        <v>111</v>
      </c>
      <c r="D116" s="107" t="s">
        <v>5</v>
      </c>
      <c r="E116" s="107"/>
      <c r="F116" s="107"/>
      <c r="G116" s="39">
        <f>SUM(G118:G123)</f>
        <v>0</v>
      </c>
      <c r="H116" s="39">
        <f>SUM(H118:H123)</f>
        <v>0</v>
      </c>
      <c r="I116" s="40">
        <v>0</v>
      </c>
      <c r="Q116" s="39">
        <f>SUM(Q118:Q123)</f>
        <v>0</v>
      </c>
      <c r="R116" s="39">
        <f>SUM(R118:R123)</f>
        <v>0</v>
      </c>
      <c r="S116" s="40">
        <v>0</v>
      </c>
      <c r="T116" s="5"/>
      <c r="U116" s="5"/>
      <c r="V116" s="5"/>
    </row>
    <row r="117" spans="1:22" ht="18.75" customHeight="1">
      <c r="A117" s="110"/>
      <c r="B117" s="113"/>
      <c r="C117" s="136"/>
      <c r="D117" s="107" t="s">
        <v>6</v>
      </c>
      <c r="E117" s="107"/>
      <c r="F117" s="107"/>
      <c r="G117" s="39"/>
      <c r="H117" s="39"/>
      <c r="I117" s="40"/>
      <c r="Q117" s="39"/>
      <c r="R117" s="39"/>
      <c r="S117" s="40"/>
      <c r="T117" s="5"/>
      <c r="U117" s="5"/>
      <c r="V117" s="5"/>
    </row>
    <row r="118" spans="1:22" ht="15.75" customHeight="1">
      <c r="A118" s="110"/>
      <c r="B118" s="113"/>
      <c r="C118" s="136"/>
      <c r="D118" s="107" t="s">
        <v>7</v>
      </c>
      <c r="E118" s="107"/>
      <c r="F118" s="107"/>
      <c r="G118" s="48">
        <v>0</v>
      </c>
      <c r="H118" s="39">
        <v>0</v>
      </c>
      <c r="I118" s="40">
        <v>0</v>
      </c>
      <c r="Q118" s="48">
        <v>0</v>
      </c>
      <c r="R118" s="39">
        <v>0</v>
      </c>
      <c r="S118" s="40">
        <v>0</v>
      </c>
      <c r="T118" s="5"/>
      <c r="U118" s="5"/>
      <c r="V118" s="5"/>
    </row>
    <row r="119" spans="1:22" ht="20.25" customHeight="1">
      <c r="A119" s="110"/>
      <c r="B119" s="113"/>
      <c r="C119" s="136"/>
      <c r="D119" s="107" t="s">
        <v>8</v>
      </c>
      <c r="E119" s="107"/>
      <c r="F119" s="107"/>
      <c r="G119" s="39">
        <v>0</v>
      </c>
      <c r="H119" s="39">
        <v>0</v>
      </c>
      <c r="I119" s="40">
        <v>0</v>
      </c>
      <c r="Q119" s="39">
        <v>0</v>
      </c>
      <c r="R119" s="39">
        <v>0</v>
      </c>
      <c r="S119" s="40">
        <v>0</v>
      </c>
      <c r="T119" s="5"/>
      <c r="U119" s="5"/>
      <c r="V119" s="5"/>
    </row>
    <row r="120" spans="1:22" ht="18" customHeight="1">
      <c r="A120" s="110"/>
      <c r="B120" s="113"/>
      <c r="C120" s="136"/>
      <c r="D120" s="107" t="s">
        <v>9</v>
      </c>
      <c r="E120" s="107"/>
      <c r="F120" s="107"/>
      <c r="G120" s="39">
        <v>0</v>
      </c>
      <c r="H120" s="39">
        <v>0</v>
      </c>
      <c r="I120" s="40">
        <v>0</v>
      </c>
      <c r="Q120" s="39">
        <v>0</v>
      </c>
      <c r="R120" s="39">
        <v>0</v>
      </c>
      <c r="S120" s="40">
        <v>0</v>
      </c>
      <c r="T120" s="5"/>
      <c r="U120" s="5"/>
      <c r="V120" s="5"/>
    </row>
    <row r="121" spans="1:22" ht="26.25" customHeight="1">
      <c r="A121" s="110"/>
      <c r="B121" s="113"/>
      <c r="C121" s="136"/>
      <c r="D121" s="108" t="s">
        <v>10</v>
      </c>
      <c r="E121" s="108"/>
      <c r="F121" s="108"/>
      <c r="G121" s="39">
        <v>0</v>
      </c>
      <c r="H121" s="39">
        <v>0</v>
      </c>
      <c r="I121" s="40">
        <v>0</v>
      </c>
      <c r="Q121" s="39">
        <v>0</v>
      </c>
      <c r="R121" s="39">
        <v>0</v>
      </c>
      <c r="S121" s="40">
        <v>0</v>
      </c>
      <c r="T121" s="5"/>
      <c r="U121" s="5"/>
      <c r="V121" s="5"/>
    </row>
    <row r="122" spans="1:22" ht="26.25" customHeight="1">
      <c r="A122" s="110"/>
      <c r="B122" s="113"/>
      <c r="C122" s="136"/>
      <c r="D122" s="115" t="s">
        <v>11</v>
      </c>
      <c r="E122" s="115"/>
      <c r="F122" s="115"/>
      <c r="G122" s="39">
        <v>0</v>
      </c>
      <c r="H122" s="39">
        <v>0</v>
      </c>
      <c r="I122" s="40">
        <v>0</v>
      </c>
      <c r="Q122" s="39">
        <v>0</v>
      </c>
      <c r="R122" s="39">
        <v>0</v>
      </c>
      <c r="S122" s="40">
        <v>0</v>
      </c>
      <c r="T122" s="5"/>
      <c r="U122" s="5"/>
      <c r="V122" s="5"/>
    </row>
    <row r="123" spans="1:22" ht="23.25" customHeight="1">
      <c r="A123" s="110"/>
      <c r="B123" s="113"/>
      <c r="C123" s="136"/>
      <c r="D123" s="107" t="s">
        <v>12</v>
      </c>
      <c r="E123" s="107"/>
      <c r="F123" s="107"/>
      <c r="G123" s="39">
        <v>0</v>
      </c>
      <c r="H123" s="39">
        <v>0</v>
      </c>
      <c r="I123" s="40">
        <v>0</v>
      </c>
      <c r="Q123" s="39">
        <v>0</v>
      </c>
      <c r="R123" s="39">
        <v>0</v>
      </c>
      <c r="S123" s="40">
        <v>0</v>
      </c>
      <c r="T123" s="5"/>
      <c r="U123" s="5"/>
      <c r="V123" s="5"/>
    </row>
    <row r="124" spans="1:22" ht="16.5" customHeight="1">
      <c r="A124" s="110" t="s">
        <v>27</v>
      </c>
      <c r="B124" s="113" t="s">
        <v>29</v>
      </c>
      <c r="C124" s="136" t="s">
        <v>112</v>
      </c>
      <c r="D124" s="107" t="s">
        <v>5</v>
      </c>
      <c r="E124" s="107"/>
      <c r="F124" s="107"/>
      <c r="G124" s="39">
        <f>SUM(G126:G131)</f>
        <v>550</v>
      </c>
      <c r="H124" s="39">
        <f>SUM(H126:H131)</f>
        <v>506</v>
      </c>
      <c r="I124" s="43">
        <f>H124*100/G124</f>
        <v>92</v>
      </c>
      <c r="Q124" s="39">
        <f>SUM(Q126:Q131)</f>
        <v>0</v>
      </c>
      <c r="R124" s="39">
        <f>SUM(R126:R131)</f>
        <v>0</v>
      </c>
      <c r="S124" s="40">
        <v>0</v>
      </c>
      <c r="T124" s="5"/>
      <c r="U124" s="5"/>
      <c r="V124" s="5"/>
    </row>
    <row r="125" spans="1:22" ht="18" customHeight="1">
      <c r="A125" s="110"/>
      <c r="B125" s="113"/>
      <c r="C125" s="136"/>
      <c r="D125" s="107" t="s">
        <v>6</v>
      </c>
      <c r="E125" s="107"/>
      <c r="F125" s="107"/>
      <c r="G125" s="39"/>
      <c r="H125" s="39"/>
      <c r="I125" s="40"/>
      <c r="Q125" s="39"/>
      <c r="R125" s="39"/>
      <c r="S125" s="40"/>
      <c r="T125" s="5"/>
      <c r="U125" s="5"/>
      <c r="V125" s="5"/>
    </row>
    <row r="126" spans="1:22" ht="18" customHeight="1">
      <c r="A126" s="110"/>
      <c r="B126" s="113"/>
      <c r="C126" s="136"/>
      <c r="D126" s="107" t="s">
        <v>7</v>
      </c>
      <c r="E126" s="107"/>
      <c r="F126" s="107"/>
      <c r="G126" s="39">
        <v>550</v>
      </c>
      <c r="H126" s="39">
        <v>506</v>
      </c>
      <c r="I126" s="43">
        <f>H126*100/G126</f>
        <v>92</v>
      </c>
      <c r="Q126" s="39">
        <v>0</v>
      </c>
      <c r="R126" s="39">
        <v>0</v>
      </c>
      <c r="S126" s="40">
        <v>0</v>
      </c>
      <c r="T126" s="5"/>
      <c r="U126" s="5"/>
      <c r="V126" s="5"/>
    </row>
    <row r="127" spans="1:22" ht="20.25" customHeight="1">
      <c r="A127" s="110"/>
      <c r="B127" s="113"/>
      <c r="C127" s="136"/>
      <c r="D127" s="107" t="s">
        <v>8</v>
      </c>
      <c r="E127" s="107"/>
      <c r="F127" s="107"/>
      <c r="G127" s="39">
        <v>0</v>
      </c>
      <c r="H127" s="39">
        <v>0</v>
      </c>
      <c r="I127" s="40">
        <v>0</v>
      </c>
      <c r="Q127" s="39">
        <v>0</v>
      </c>
      <c r="R127" s="39">
        <v>0</v>
      </c>
      <c r="S127" s="40">
        <v>0</v>
      </c>
      <c r="T127" s="5"/>
      <c r="U127" s="5"/>
      <c r="V127" s="5"/>
    </row>
    <row r="128" spans="1:22" ht="20.25" customHeight="1">
      <c r="A128" s="110"/>
      <c r="B128" s="113"/>
      <c r="C128" s="136"/>
      <c r="D128" s="107" t="s">
        <v>9</v>
      </c>
      <c r="E128" s="107"/>
      <c r="F128" s="107"/>
      <c r="G128" s="39">
        <v>0</v>
      </c>
      <c r="H128" s="39">
        <v>0</v>
      </c>
      <c r="I128" s="40">
        <v>0</v>
      </c>
      <c r="Q128" s="39">
        <v>0</v>
      </c>
      <c r="R128" s="39">
        <v>0</v>
      </c>
      <c r="S128" s="40">
        <v>0</v>
      </c>
      <c r="T128" s="5"/>
      <c r="U128" s="5"/>
      <c r="V128" s="5"/>
    </row>
    <row r="129" spans="1:22" ht="28.5" customHeight="1">
      <c r="A129" s="110"/>
      <c r="B129" s="113"/>
      <c r="C129" s="136"/>
      <c r="D129" s="108" t="s">
        <v>10</v>
      </c>
      <c r="E129" s="108"/>
      <c r="F129" s="108"/>
      <c r="G129" s="39">
        <v>0</v>
      </c>
      <c r="H129" s="39">
        <v>0</v>
      </c>
      <c r="I129" s="40">
        <v>0</v>
      </c>
      <c r="Q129" s="39">
        <v>0</v>
      </c>
      <c r="R129" s="39">
        <v>0</v>
      </c>
      <c r="S129" s="40">
        <v>0</v>
      </c>
      <c r="T129" s="5"/>
      <c r="U129" s="5"/>
      <c r="V129" s="5"/>
    </row>
    <row r="130" spans="1:22" ht="24.75" customHeight="1">
      <c r="A130" s="110"/>
      <c r="B130" s="113"/>
      <c r="C130" s="136"/>
      <c r="D130" s="115" t="s">
        <v>11</v>
      </c>
      <c r="E130" s="115"/>
      <c r="F130" s="115"/>
      <c r="G130" s="39">
        <v>0</v>
      </c>
      <c r="H130" s="39">
        <v>0</v>
      </c>
      <c r="I130" s="40">
        <v>0</v>
      </c>
      <c r="Q130" s="39">
        <v>0</v>
      </c>
      <c r="R130" s="39">
        <v>0</v>
      </c>
      <c r="S130" s="40">
        <v>0</v>
      </c>
      <c r="T130" s="5"/>
      <c r="U130" s="5"/>
      <c r="V130" s="5"/>
    </row>
    <row r="131" spans="1:22" ht="17.25" customHeight="1" thickBot="1">
      <c r="A131" s="111"/>
      <c r="B131" s="114"/>
      <c r="C131" s="137"/>
      <c r="D131" s="116" t="s">
        <v>12</v>
      </c>
      <c r="E131" s="116"/>
      <c r="F131" s="116"/>
      <c r="G131" s="41">
        <v>0</v>
      </c>
      <c r="H131" s="41">
        <v>0</v>
      </c>
      <c r="I131" s="42">
        <v>0</v>
      </c>
      <c r="Q131" s="41">
        <v>0</v>
      </c>
      <c r="R131" s="41">
        <v>0</v>
      </c>
      <c r="S131" s="42">
        <v>0</v>
      </c>
      <c r="T131" s="5"/>
      <c r="U131" s="5"/>
      <c r="V131" s="5"/>
    </row>
    <row r="132" spans="1:22" ht="21" customHeight="1">
      <c r="A132" s="109" t="s">
        <v>30</v>
      </c>
      <c r="B132" s="112"/>
      <c r="C132" s="117" t="s">
        <v>124</v>
      </c>
      <c r="D132" s="120" t="s">
        <v>5</v>
      </c>
      <c r="E132" s="120"/>
      <c r="F132" s="120"/>
      <c r="G132" s="37">
        <f>SUM(G134:G139)</f>
        <v>17130.7</v>
      </c>
      <c r="H132" s="37">
        <f>SUM(H134:H139)</f>
        <v>17130.600000000002</v>
      </c>
      <c r="I132" s="38">
        <v>99.9</v>
      </c>
      <c r="Q132" s="37">
        <f>SUM(Q134:Q139)</f>
        <v>17133</v>
      </c>
      <c r="R132" s="37">
        <f>SUM(R134:R139)</f>
        <v>17132.7</v>
      </c>
      <c r="S132" s="38">
        <f>R132*100/Q132</f>
        <v>99.998248993171075</v>
      </c>
      <c r="T132" s="5"/>
      <c r="U132" s="5"/>
      <c r="V132" s="5"/>
    </row>
    <row r="133" spans="1:22" ht="18.75" customHeight="1">
      <c r="A133" s="110"/>
      <c r="B133" s="113"/>
      <c r="C133" s="212"/>
      <c r="D133" s="107" t="s">
        <v>6</v>
      </c>
      <c r="E133" s="107"/>
      <c r="F133" s="107"/>
      <c r="G133" s="39"/>
      <c r="H133" s="39"/>
      <c r="I133" s="40"/>
      <c r="Q133" s="39"/>
      <c r="R133" s="39"/>
      <c r="S133" s="40"/>
      <c r="T133" s="5"/>
      <c r="U133" s="5"/>
      <c r="V133" s="5"/>
    </row>
    <row r="134" spans="1:22" ht="15" customHeight="1">
      <c r="A134" s="110"/>
      <c r="B134" s="113"/>
      <c r="C134" s="212"/>
      <c r="D134" s="107" t="s">
        <v>7</v>
      </c>
      <c r="E134" s="107"/>
      <c r="F134" s="107"/>
      <c r="G134" s="39">
        <f>G142+G150+G158</f>
        <v>16795.7</v>
      </c>
      <c r="H134" s="39">
        <f>H142+H150+H158</f>
        <v>16795.600000000002</v>
      </c>
      <c r="I134" s="40">
        <v>99.9</v>
      </c>
      <c r="Q134" s="39">
        <f>Q142+Q150+Q158</f>
        <v>16553</v>
      </c>
      <c r="R134" s="39">
        <f>R142+R150+R158</f>
        <v>16552.7</v>
      </c>
      <c r="S134" s="40">
        <f>R134*100/Q134</f>
        <v>99.998187639702778</v>
      </c>
      <c r="T134" s="5"/>
      <c r="U134" s="5"/>
      <c r="V134" s="5"/>
    </row>
    <row r="135" spans="1:22" ht="20.25" customHeight="1">
      <c r="A135" s="110"/>
      <c r="B135" s="113"/>
      <c r="C135" s="212"/>
      <c r="D135" s="107" t="s">
        <v>8</v>
      </c>
      <c r="E135" s="107"/>
      <c r="F135" s="107"/>
      <c r="G135" s="39">
        <f t="shared" ref="G135:H139" si="8">G143+G151+G159</f>
        <v>0</v>
      </c>
      <c r="H135" s="39">
        <f t="shared" si="8"/>
        <v>0</v>
      </c>
      <c r="I135" s="40">
        <v>0</v>
      </c>
      <c r="Q135" s="39">
        <f t="shared" ref="Q135:R139" si="9">Q143+Q151+Q159</f>
        <v>0</v>
      </c>
      <c r="R135" s="39">
        <f t="shared" si="9"/>
        <v>0</v>
      </c>
      <c r="S135" s="40">
        <v>0</v>
      </c>
      <c r="T135" s="5"/>
      <c r="U135" s="5"/>
      <c r="V135" s="5"/>
    </row>
    <row r="136" spans="1:22" ht="19.5" customHeight="1">
      <c r="A136" s="110"/>
      <c r="B136" s="113"/>
      <c r="C136" s="212"/>
      <c r="D136" s="107" t="s">
        <v>9</v>
      </c>
      <c r="E136" s="107"/>
      <c r="F136" s="107"/>
      <c r="G136" s="39">
        <f t="shared" si="8"/>
        <v>0</v>
      </c>
      <c r="H136" s="39">
        <f t="shared" si="8"/>
        <v>0</v>
      </c>
      <c r="I136" s="40">
        <v>0</v>
      </c>
      <c r="Q136" s="39">
        <f t="shared" si="9"/>
        <v>0</v>
      </c>
      <c r="R136" s="39">
        <f t="shared" si="9"/>
        <v>0</v>
      </c>
      <c r="S136" s="40">
        <v>0</v>
      </c>
      <c r="T136" s="5"/>
      <c r="U136" s="5"/>
      <c r="V136" s="5"/>
    </row>
    <row r="137" spans="1:22" ht="29.25" customHeight="1">
      <c r="A137" s="110"/>
      <c r="B137" s="113"/>
      <c r="C137" s="212"/>
      <c r="D137" s="108" t="s">
        <v>10</v>
      </c>
      <c r="E137" s="108"/>
      <c r="F137" s="108"/>
      <c r="G137" s="39">
        <f t="shared" si="8"/>
        <v>335</v>
      </c>
      <c r="H137" s="39">
        <f t="shared" si="8"/>
        <v>335</v>
      </c>
      <c r="I137" s="40">
        <v>100</v>
      </c>
      <c r="Q137" s="39">
        <f t="shared" si="9"/>
        <v>580</v>
      </c>
      <c r="R137" s="39">
        <f t="shared" si="9"/>
        <v>580</v>
      </c>
      <c r="S137" s="40">
        <v>100</v>
      </c>
      <c r="T137" s="5"/>
      <c r="U137" s="5"/>
      <c r="V137" s="5"/>
    </row>
    <row r="138" spans="1:22" ht="30" customHeight="1">
      <c r="A138" s="110"/>
      <c r="B138" s="113"/>
      <c r="C138" s="212"/>
      <c r="D138" s="115" t="s">
        <v>11</v>
      </c>
      <c r="E138" s="115"/>
      <c r="F138" s="115"/>
      <c r="G138" s="39">
        <f t="shared" si="8"/>
        <v>0</v>
      </c>
      <c r="H138" s="39">
        <f t="shared" si="8"/>
        <v>0</v>
      </c>
      <c r="I138" s="40">
        <v>0</v>
      </c>
      <c r="Q138" s="39">
        <f t="shared" si="9"/>
        <v>0</v>
      </c>
      <c r="R138" s="39">
        <f t="shared" si="9"/>
        <v>0</v>
      </c>
      <c r="S138" s="40">
        <v>0</v>
      </c>
      <c r="T138" s="5"/>
      <c r="U138" s="5"/>
      <c r="V138" s="5"/>
    </row>
    <row r="139" spans="1:22" ht="16.5" customHeight="1" thickBot="1">
      <c r="A139" s="111"/>
      <c r="B139" s="114"/>
      <c r="C139" s="213"/>
      <c r="D139" s="116" t="s">
        <v>12</v>
      </c>
      <c r="E139" s="116"/>
      <c r="F139" s="116"/>
      <c r="G139" s="41">
        <f t="shared" si="8"/>
        <v>0</v>
      </c>
      <c r="H139" s="41">
        <f t="shared" si="8"/>
        <v>0</v>
      </c>
      <c r="I139" s="42">
        <v>0</v>
      </c>
      <c r="Q139" s="41">
        <f t="shared" si="9"/>
        <v>0</v>
      </c>
      <c r="R139" s="41">
        <f t="shared" si="9"/>
        <v>0</v>
      </c>
      <c r="S139" s="42">
        <v>0</v>
      </c>
      <c r="T139" s="5"/>
      <c r="U139" s="5"/>
      <c r="V139" s="5"/>
    </row>
    <row r="140" spans="1:22" ht="18" customHeight="1">
      <c r="A140" s="109" t="s">
        <v>30</v>
      </c>
      <c r="B140" s="112" t="s">
        <v>31</v>
      </c>
      <c r="C140" s="145" t="s">
        <v>32</v>
      </c>
      <c r="D140" s="120" t="s">
        <v>5</v>
      </c>
      <c r="E140" s="120"/>
      <c r="F140" s="120"/>
      <c r="G140" s="11">
        <f>SUM(G142:G147)</f>
        <v>949</v>
      </c>
      <c r="H140" s="11">
        <f>SUM(H142:H147)</f>
        <v>949</v>
      </c>
      <c r="I140" s="43">
        <f>H140*100/G140</f>
        <v>100</v>
      </c>
      <c r="Q140" s="11">
        <f>SUM(Q142:Q147)</f>
        <v>1164</v>
      </c>
      <c r="R140" s="11">
        <f>SUM(R142:R147)</f>
        <v>1163.9000000000001</v>
      </c>
      <c r="S140" s="43">
        <f>R140*100/Q140</f>
        <v>99.99140893470792</v>
      </c>
      <c r="T140" s="5"/>
      <c r="U140" s="5"/>
      <c r="V140" s="5"/>
    </row>
    <row r="141" spans="1:22" ht="20.25" customHeight="1">
      <c r="A141" s="110"/>
      <c r="B141" s="113"/>
      <c r="C141" s="136"/>
      <c r="D141" s="107" t="s">
        <v>6</v>
      </c>
      <c r="E141" s="107"/>
      <c r="F141" s="107"/>
      <c r="G141" s="39"/>
      <c r="H141" s="39"/>
      <c r="I141" s="40"/>
      <c r="Q141" s="39"/>
      <c r="R141" s="39"/>
      <c r="S141" s="40"/>
      <c r="T141" s="5"/>
      <c r="U141" s="5"/>
      <c r="V141" s="5"/>
    </row>
    <row r="142" spans="1:22" ht="17.25" customHeight="1">
      <c r="A142" s="110"/>
      <c r="B142" s="113"/>
      <c r="C142" s="136"/>
      <c r="D142" s="107" t="s">
        <v>7</v>
      </c>
      <c r="E142" s="107"/>
      <c r="F142" s="107"/>
      <c r="G142" s="39">
        <v>614</v>
      </c>
      <c r="H142" s="39">
        <v>614</v>
      </c>
      <c r="I142" s="40">
        <f>H142*100/G142</f>
        <v>100</v>
      </c>
      <c r="Q142" s="39">
        <v>584</v>
      </c>
      <c r="R142" s="39">
        <v>583.9</v>
      </c>
      <c r="S142" s="40">
        <f>R142*100/Q142</f>
        <v>99.982876712328761</v>
      </c>
      <c r="T142" s="5"/>
      <c r="U142" s="5"/>
      <c r="V142" s="5"/>
    </row>
    <row r="143" spans="1:22" ht="14.25" customHeight="1">
      <c r="A143" s="110"/>
      <c r="B143" s="113"/>
      <c r="C143" s="136"/>
      <c r="D143" s="107" t="s">
        <v>8</v>
      </c>
      <c r="E143" s="107"/>
      <c r="F143" s="107"/>
      <c r="G143" s="39">
        <v>0</v>
      </c>
      <c r="H143" s="39">
        <v>0</v>
      </c>
      <c r="I143" s="40">
        <v>0</v>
      </c>
      <c r="Q143" s="39">
        <v>0</v>
      </c>
      <c r="R143" s="39">
        <v>0</v>
      </c>
      <c r="S143" s="40">
        <v>0</v>
      </c>
      <c r="T143" s="5"/>
      <c r="U143" s="5"/>
      <c r="V143" s="5"/>
    </row>
    <row r="144" spans="1:22" ht="18" customHeight="1">
      <c r="A144" s="110"/>
      <c r="B144" s="113"/>
      <c r="C144" s="136"/>
      <c r="D144" s="107" t="s">
        <v>9</v>
      </c>
      <c r="E144" s="107"/>
      <c r="F144" s="107"/>
      <c r="G144" s="39">
        <v>0</v>
      </c>
      <c r="H144" s="39">
        <v>0</v>
      </c>
      <c r="I144" s="40">
        <v>0</v>
      </c>
      <c r="Q144" s="39">
        <v>0</v>
      </c>
      <c r="R144" s="39">
        <v>0</v>
      </c>
      <c r="S144" s="40">
        <v>0</v>
      </c>
      <c r="T144" s="5"/>
      <c r="U144" s="5"/>
      <c r="V144" s="5"/>
    </row>
    <row r="145" spans="1:22" ht="30.75" customHeight="1">
      <c r="A145" s="110"/>
      <c r="B145" s="113"/>
      <c r="C145" s="136"/>
      <c r="D145" s="108" t="s">
        <v>10</v>
      </c>
      <c r="E145" s="108"/>
      <c r="F145" s="108"/>
      <c r="G145" s="39">
        <v>335</v>
      </c>
      <c r="H145" s="39">
        <v>335</v>
      </c>
      <c r="I145" s="40">
        <v>100</v>
      </c>
      <c r="Q145" s="39">
        <v>580</v>
      </c>
      <c r="R145" s="39">
        <v>580</v>
      </c>
      <c r="S145" s="40">
        <v>100</v>
      </c>
      <c r="T145" s="5"/>
      <c r="U145" s="5"/>
      <c r="V145" s="5"/>
    </row>
    <row r="146" spans="1:22" ht="26.25" customHeight="1">
      <c r="A146" s="110"/>
      <c r="B146" s="113"/>
      <c r="C146" s="136"/>
      <c r="D146" s="115" t="s">
        <v>11</v>
      </c>
      <c r="E146" s="115"/>
      <c r="F146" s="115"/>
      <c r="G146" s="39">
        <v>0</v>
      </c>
      <c r="H146" s="39">
        <v>0</v>
      </c>
      <c r="I146" s="40">
        <v>0</v>
      </c>
      <c r="Q146" s="39">
        <v>0</v>
      </c>
      <c r="R146" s="39">
        <v>0</v>
      </c>
      <c r="S146" s="40">
        <v>0</v>
      </c>
      <c r="T146" s="5"/>
      <c r="U146" s="5"/>
      <c r="V146" s="5"/>
    </row>
    <row r="147" spans="1:22" ht="20.25" customHeight="1" thickBot="1">
      <c r="A147" s="134"/>
      <c r="B147" s="214"/>
      <c r="C147" s="149"/>
      <c r="D147" s="121" t="s">
        <v>12</v>
      </c>
      <c r="E147" s="121"/>
      <c r="F147" s="121"/>
      <c r="G147" s="44">
        <v>0</v>
      </c>
      <c r="H147" s="44">
        <v>0</v>
      </c>
      <c r="I147" s="45">
        <v>0</v>
      </c>
      <c r="Q147" s="44">
        <v>0</v>
      </c>
      <c r="R147" s="44">
        <v>0</v>
      </c>
      <c r="S147" s="45">
        <v>0</v>
      </c>
      <c r="T147" s="5"/>
      <c r="U147" s="5"/>
      <c r="V147" s="5"/>
    </row>
    <row r="148" spans="1:22" ht="17.25" customHeight="1">
      <c r="A148" s="131" t="s">
        <v>30</v>
      </c>
      <c r="B148" s="132" t="s">
        <v>33</v>
      </c>
      <c r="C148" s="135" t="s">
        <v>34</v>
      </c>
      <c r="D148" s="106" t="s">
        <v>5</v>
      </c>
      <c r="E148" s="106"/>
      <c r="F148" s="106"/>
      <c r="G148" s="46">
        <f>SUM(G150:G155)</f>
        <v>250</v>
      </c>
      <c r="H148" s="46">
        <f>SUM(H150:H155)</f>
        <v>249.9</v>
      </c>
      <c r="I148" s="47">
        <v>99.9</v>
      </c>
      <c r="Q148" s="46">
        <f>SUM(Q150:Q155)</f>
        <v>250</v>
      </c>
      <c r="R148" s="46">
        <f>SUM(R150:R155)</f>
        <v>249.8</v>
      </c>
      <c r="S148" s="47">
        <f>R148*100/Q148</f>
        <v>99.92</v>
      </c>
      <c r="T148" s="5"/>
      <c r="U148" s="5"/>
      <c r="V148" s="5"/>
    </row>
    <row r="149" spans="1:22" ht="18.75" customHeight="1">
      <c r="A149" s="110"/>
      <c r="B149" s="113"/>
      <c r="C149" s="136"/>
      <c r="D149" s="107" t="s">
        <v>6</v>
      </c>
      <c r="E149" s="107"/>
      <c r="F149" s="107"/>
      <c r="G149" s="39"/>
      <c r="H149" s="39"/>
      <c r="I149" s="40"/>
      <c r="Q149" s="39"/>
      <c r="R149" s="39"/>
      <c r="S149" s="40"/>
      <c r="T149" s="5"/>
      <c r="U149" s="5"/>
      <c r="V149" s="5"/>
    </row>
    <row r="150" spans="1:22" ht="19.5" customHeight="1">
      <c r="A150" s="110"/>
      <c r="B150" s="113"/>
      <c r="C150" s="136"/>
      <c r="D150" s="107" t="s">
        <v>7</v>
      </c>
      <c r="E150" s="107"/>
      <c r="F150" s="107"/>
      <c r="G150" s="39">
        <v>250</v>
      </c>
      <c r="H150" s="39">
        <v>249.9</v>
      </c>
      <c r="I150" s="40">
        <v>99.9</v>
      </c>
      <c r="Q150" s="39">
        <v>250</v>
      </c>
      <c r="R150" s="39">
        <v>249.8</v>
      </c>
      <c r="S150" s="40">
        <f>R150*100/Q150</f>
        <v>99.92</v>
      </c>
      <c r="T150" s="5"/>
      <c r="U150" s="5"/>
      <c r="V150" s="5"/>
    </row>
    <row r="151" spans="1:22" ht="18.75" customHeight="1">
      <c r="A151" s="110"/>
      <c r="B151" s="113"/>
      <c r="C151" s="136"/>
      <c r="D151" s="107" t="s">
        <v>8</v>
      </c>
      <c r="E151" s="107"/>
      <c r="F151" s="107"/>
      <c r="G151" s="39">
        <v>0</v>
      </c>
      <c r="H151" s="39">
        <v>0</v>
      </c>
      <c r="I151" s="40">
        <v>0</v>
      </c>
      <c r="Q151" s="39">
        <v>0</v>
      </c>
      <c r="R151" s="39">
        <v>0</v>
      </c>
      <c r="S151" s="40">
        <v>0</v>
      </c>
      <c r="T151" s="5"/>
      <c r="U151" s="5"/>
      <c r="V151" s="5"/>
    </row>
    <row r="152" spans="1:22" ht="21.75" customHeight="1">
      <c r="A152" s="110"/>
      <c r="B152" s="113"/>
      <c r="C152" s="136"/>
      <c r="D152" s="107" t="s">
        <v>9</v>
      </c>
      <c r="E152" s="107"/>
      <c r="F152" s="107"/>
      <c r="G152" s="39">
        <v>0</v>
      </c>
      <c r="H152" s="39">
        <v>0</v>
      </c>
      <c r="I152" s="40">
        <v>0</v>
      </c>
      <c r="Q152" s="39">
        <v>0</v>
      </c>
      <c r="R152" s="39">
        <v>0</v>
      </c>
      <c r="S152" s="40">
        <v>0</v>
      </c>
      <c r="T152" s="5"/>
      <c r="U152" s="5"/>
      <c r="V152" s="5"/>
    </row>
    <row r="153" spans="1:22" ht="25.5" customHeight="1">
      <c r="A153" s="110"/>
      <c r="B153" s="113"/>
      <c r="C153" s="136"/>
      <c r="D153" s="108" t="s">
        <v>10</v>
      </c>
      <c r="E153" s="108"/>
      <c r="F153" s="108"/>
      <c r="G153" s="39">
        <v>0</v>
      </c>
      <c r="H153" s="39">
        <v>0</v>
      </c>
      <c r="I153" s="40">
        <v>0</v>
      </c>
      <c r="Q153" s="39">
        <v>0</v>
      </c>
      <c r="R153" s="39">
        <v>0</v>
      </c>
      <c r="S153" s="40">
        <v>0</v>
      </c>
      <c r="T153" s="5"/>
      <c r="U153" s="5"/>
      <c r="V153" s="5"/>
    </row>
    <row r="154" spans="1:22" ht="24" customHeight="1">
      <c r="A154" s="110"/>
      <c r="B154" s="113"/>
      <c r="C154" s="136"/>
      <c r="D154" s="115" t="s">
        <v>11</v>
      </c>
      <c r="E154" s="115"/>
      <c r="F154" s="115"/>
      <c r="G154" s="39">
        <v>0</v>
      </c>
      <c r="H154" s="39">
        <v>0</v>
      </c>
      <c r="I154" s="40">
        <v>0</v>
      </c>
      <c r="Q154" s="39">
        <v>0</v>
      </c>
      <c r="R154" s="39">
        <v>0</v>
      </c>
      <c r="S154" s="40">
        <v>0</v>
      </c>
      <c r="T154" s="5"/>
      <c r="U154" s="5"/>
      <c r="V154" s="5"/>
    </row>
    <row r="155" spans="1:22" ht="18" customHeight="1" thickBot="1">
      <c r="A155" s="111"/>
      <c r="B155" s="114"/>
      <c r="C155" s="137"/>
      <c r="D155" s="116" t="s">
        <v>12</v>
      </c>
      <c r="E155" s="116"/>
      <c r="F155" s="116"/>
      <c r="G155" s="41">
        <v>0</v>
      </c>
      <c r="H155" s="41">
        <v>0</v>
      </c>
      <c r="I155" s="42">
        <v>0</v>
      </c>
      <c r="Q155" s="41">
        <v>0</v>
      </c>
      <c r="R155" s="41">
        <v>0</v>
      </c>
      <c r="S155" s="42">
        <v>0</v>
      </c>
      <c r="T155" s="5"/>
      <c r="U155" s="5"/>
      <c r="V155" s="5"/>
    </row>
    <row r="156" spans="1:22" ht="18.75" customHeight="1">
      <c r="A156" s="109" t="s">
        <v>30</v>
      </c>
      <c r="B156" s="112" t="s">
        <v>35</v>
      </c>
      <c r="C156" s="145" t="s">
        <v>36</v>
      </c>
      <c r="D156" s="120" t="s">
        <v>5</v>
      </c>
      <c r="E156" s="120"/>
      <c r="F156" s="120"/>
      <c r="G156" s="11">
        <f>SUM(G158:G163)</f>
        <v>15931.7</v>
      </c>
      <c r="H156" s="11">
        <f>SUM(H158:H163)</f>
        <v>15931.7</v>
      </c>
      <c r="I156" s="43">
        <f>H156*100/G156</f>
        <v>100</v>
      </c>
      <c r="Q156" s="11">
        <f>SUM(Q158:Q163)</f>
        <v>15719</v>
      </c>
      <c r="R156" s="11">
        <f>SUM(R158:R163)</f>
        <v>15719</v>
      </c>
      <c r="S156" s="43">
        <f>R156*100/Q156</f>
        <v>100</v>
      </c>
      <c r="T156" s="5"/>
      <c r="U156" s="5"/>
      <c r="V156" s="5"/>
    </row>
    <row r="157" spans="1:22" ht="20.25" customHeight="1">
      <c r="A157" s="110"/>
      <c r="B157" s="113"/>
      <c r="C157" s="136"/>
      <c r="D157" s="107" t="s">
        <v>6</v>
      </c>
      <c r="E157" s="107"/>
      <c r="F157" s="107"/>
      <c r="G157" s="39"/>
      <c r="H157" s="39"/>
      <c r="I157" s="40"/>
      <c r="Q157" s="39"/>
      <c r="R157" s="39"/>
      <c r="S157" s="40"/>
      <c r="T157" s="5"/>
      <c r="U157" s="5"/>
      <c r="V157" s="5"/>
    </row>
    <row r="158" spans="1:22" ht="18.75" customHeight="1">
      <c r="A158" s="110"/>
      <c r="B158" s="113"/>
      <c r="C158" s="136"/>
      <c r="D158" s="107" t="s">
        <v>7</v>
      </c>
      <c r="E158" s="107"/>
      <c r="F158" s="107"/>
      <c r="G158" s="39">
        <v>15931.7</v>
      </c>
      <c r="H158" s="39">
        <v>15931.7</v>
      </c>
      <c r="I158" s="40">
        <f>H158*100/G158</f>
        <v>100</v>
      </c>
      <c r="Q158" s="39">
        <v>15719</v>
      </c>
      <c r="R158" s="39">
        <v>15719</v>
      </c>
      <c r="S158" s="40">
        <f>R158*100/Q158</f>
        <v>100</v>
      </c>
      <c r="T158" s="5"/>
      <c r="U158" s="5"/>
      <c r="V158" s="5"/>
    </row>
    <row r="159" spans="1:22" ht="18.75" customHeight="1">
      <c r="A159" s="110"/>
      <c r="B159" s="113"/>
      <c r="C159" s="136"/>
      <c r="D159" s="107" t="s">
        <v>8</v>
      </c>
      <c r="E159" s="107"/>
      <c r="F159" s="107"/>
      <c r="G159" s="39">
        <v>0</v>
      </c>
      <c r="H159" s="39">
        <v>0</v>
      </c>
      <c r="I159" s="40">
        <v>0</v>
      </c>
      <c r="Q159" s="39">
        <v>0</v>
      </c>
      <c r="R159" s="39">
        <v>0</v>
      </c>
      <c r="S159" s="40">
        <v>0</v>
      </c>
      <c r="T159" s="5"/>
      <c r="U159" s="5"/>
      <c r="V159" s="5"/>
    </row>
    <row r="160" spans="1:22" ht="20.25" customHeight="1">
      <c r="A160" s="110"/>
      <c r="B160" s="113"/>
      <c r="C160" s="136"/>
      <c r="D160" s="107" t="s">
        <v>9</v>
      </c>
      <c r="E160" s="107"/>
      <c r="F160" s="107"/>
      <c r="G160" s="39">
        <v>0</v>
      </c>
      <c r="H160" s="39">
        <v>0</v>
      </c>
      <c r="I160" s="40">
        <v>0</v>
      </c>
      <c r="Q160" s="39">
        <v>0</v>
      </c>
      <c r="R160" s="39">
        <v>0</v>
      </c>
      <c r="S160" s="40">
        <v>0</v>
      </c>
      <c r="T160" s="5"/>
      <c r="U160" s="5"/>
      <c r="V160" s="5"/>
    </row>
    <row r="161" spans="1:22" ht="28.5" customHeight="1">
      <c r="A161" s="110"/>
      <c r="B161" s="113"/>
      <c r="C161" s="136"/>
      <c r="D161" s="108" t="s">
        <v>10</v>
      </c>
      <c r="E161" s="108"/>
      <c r="F161" s="108"/>
      <c r="G161" s="39">
        <v>0</v>
      </c>
      <c r="H161" s="39">
        <v>0</v>
      </c>
      <c r="I161" s="40">
        <v>0</v>
      </c>
      <c r="Q161" s="39">
        <v>0</v>
      </c>
      <c r="R161" s="39">
        <v>0</v>
      </c>
      <c r="S161" s="40">
        <v>0</v>
      </c>
      <c r="T161" s="5"/>
      <c r="U161" s="5"/>
      <c r="V161" s="5"/>
    </row>
    <row r="162" spans="1:22" ht="25.5" customHeight="1">
      <c r="A162" s="110"/>
      <c r="B162" s="113"/>
      <c r="C162" s="136"/>
      <c r="D162" s="115" t="s">
        <v>11</v>
      </c>
      <c r="E162" s="115"/>
      <c r="F162" s="115"/>
      <c r="G162" s="39">
        <v>0</v>
      </c>
      <c r="H162" s="39">
        <v>0</v>
      </c>
      <c r="I162" s="40">
        <v>0</v>
      </c>
      <c r="Q162" s="39">
        <v>0</v>
      </c>
      <c r="R162" s="39">
        <v>0</v>
      </c>
      <c r="S162" s="40">
        <v>0</v>
      </c>
      <c r="T162" s="5"/>
      <c r="U162" s="5"/>
      <c r="V162" s="5"/>
    </row>
    <row r="163" spans="1:22" ht="19.5" customHeight="1" thickBot="1">
      <c r="A163" s="111"/>
      <c r="B163" s="114"/>
      <c r="C163" s="137"/>
      <c r="D163" s="116" t="s">
        <v>12</v>
      </c>
      <c r="E163" s="116"/>
      <c r="F163" s="116"/>
      <c r="G163" s="41">
        <v>0</v>
      </c>
      <c r="H163" s="41">
        <v>0</v>
      </c>
      <c r="I163" s="42">
        <v>0</v>
      </c>
      <c r="Q163" s="41">
        <v>0</v>
      </c>
      <c r="R163" s="41">
        <v>0</v>
      </c>
      <c r="S163" s="42">
        <v>0</v>
      </c>
      <c r="T163" s="5"/>
      <c r="U163" s="5"/>
      <c r="V163" s="5"/>
    </row>
    <row r="164" spans="1:22" ht="19.5" customHeight="1">
      <c r="A164" s="109" t="s">
        <v>37</v>
      </c>
      <c r="B164" s="112"/>
      <c r="C164" s="117" t="s">
        <v>125</v>
      </c>
      <c r="D164" s="120" t="s">
        <v>5</v>
      </c>
      <c r="E164" s="120"/>
      <c r="F164" s="120"/>
      <c r="G164" s="37">
        <f>SUM(G166:G171)</f>
        <v>224594.6</v>
      </c>
      <c r="H164" s="37">
        <f>SUM(H166:H171)</f>
        <v>224465.30000000002</v>
      </c>
      <c r="I164" s="38">
        <f>H164*100/G164</f>
        <v>99.942429604273656</v>
      </c>
      <c r="Q164" s="37">
        <f>SUM(Q166:Q171)</f>
        <v>221609.4</v>
      </c>
      <c r="R164" s="37">
        <f>SUM(R166:R171)</f>
        <v>221392.9</v>
      </c>
      <c r="S164" s="38">
        <f>R164*100/Q164</f>
        <v>99.902305588120356</v>
      </c>
      <c r="T164" s="5"/>
      <c r="U164" s="5"/>
      <c r="V164" s="5"/>
    </row>
    <row r="165" spans="1:22" ht="18.75" customHeight="1">
      <c r="A165" s="110"/>
      <c r="B165" s="113"/>
      <c r="C165" s="118"/>
      <c r="D165" s="107" t="s">
        <v>6</v>
      </c>
      <c r="E165" s="107"/>
      <c r="F165" s="107"/>
      <c r="G165" s="39"/>
      <c r="H165" s="39"/>
      <c r="I165" s="40"/>
      <c r="Q165" s="39"/>
      <c r="R165" s="39"/>
      <c r="S165" s="40"/>
      <c r="T165" s="5"/>
      <c r="U165" s="5"/>
      <c r="V165" s="5"/>
    </row>
    <row r="166" spans="1:22" ht="20.25" customHeight="1">
      <c r="A166" s="110"/>
      <c r="B166" s="113"/>
      <c r="C166" s="118"/>
      <c r="D166" s="107" t="s">
        <v>7</v>
      </c>
      <c r="E166" s="107"/>
      <c r="F166" s="107"/>
      <c r="G166" s="39">
        <f>G174+G182+G190+G199</f>
        <v>160064.79999999999</v>
      </c>
      <c r="H166" s="39">
        <f>H174+H182+H190+H199</f>
        <v>159935.5</v>
      </c>
      <c r="I166" s="40">
        <v>99.9</v>
      </c>
      <c r="Q166" s="39">
        <f>Q174+Q182+Q190+Q199</f>
        <v>162752</v>
      </c>
      <c r="R166" s="39">
        <f>R174+R182+R190+R199</f>
        <v>162535.5</v>
      </c>
      <c r="S166" s="40">
        <v>99.9</v>
      </c>
      <c r="T166" s="5"/>
      <c r="U166" s="5"/>
      <c r="V166" s="5"/>
    </row>
    <row r="167" spans="1:22" ht="21.75" customHeight="1">
      <c r="A167" s="110"/>
      <c r="B167" s="113"/>
      <c r="C167" s="118"/>
      <c r="D167" s="107" t="s">
        <v>8</v>
      </c>
      <c r="E167" s="107"/>
      <c r="F167" s="107"/>
      <c r="G167" s="39">
        <f t="shared" ref="G167:H171" si="10">G175+G183+G191+G200</f>
        <v>51964.6</v>
      </c>
      <c r="H167" s="39">
        <f t="shared" si="10"/>
        <v>51964.6</v>
      </c>
      <c r="I167" s="40">
        <v>100</v>
      </c>
      <c r="Q167" s="39">
        <f t="shared" ref="Q167:R171" si="11">Q175+Q183+Q191+Q200</f>
        <v>47967.4</v>
      </c>
      <c r="R167" s="39">
        <f t="shared" si="11"/>
        <v>47967.4</v>
      </c>
      <c r="S167" s="40">
        <v>100</v>
      </c>
      <c r="T167" s="5"/>
      <c r="U167" s="5"/>
      <c r="V167" s="5"/>
    </row>
    <row r="168" spans="1:22" ht="20.25" customHeight="1">
      <c r="A168" s="110"/>
      <c r="B168" s="113"/>
      <c r="C168" s="118"/>
      <c r="D168" s="107" t="s">
        <v>9</v>
      </c>
      <c r="E168" s="107"/>
      <c r="F168" s="107"/>
      <c r="G168" s="39">
        <f t="shared" si="10"/>
        <v>390</v>
      </c>
      <c r="H168" s="39">
        <f t="shared" si="10"/>
        <v>390</v>
      </c>
      <c r="I168" s="40">
        <v>100</v>
      </c>
      <c r="Q168" s="39">
        <f t="shared" si="11"/>
        <v>390</v>
      </c>
      <c r="R168" s="39">
        <f t="shared" si="11"/>
        <v>390</v>
      </c>
      <c r="S168" s="40">
        <v>100</v>
      </c>
      <c r="T168" s="5"/>
      <c r="U168" s="5"/>
      <c r="V168" s="5"/>
    </row>
    <row r="169" spans="1:22" ht="27" customHeight="1">
      <c r="A169" s="110"/>
      <c r="B169" s="113"/>
      <c r="C169" s="118"/>
      <c r="D169" s="108" t="s">
        <v>10</v>
      </c>
      <c r="E169" s="108"/>
      <c r="F169" s="108"/>
      <c r="G169" s="39">
        <f t="shared" si="10"/>
        <v>12175.2</v>
      </c>
      <c r="H169" s="39">
        <f t="shared" si="10"/>
        <v>12175.2</v>
      </c>
      <c r="I169" s="40">
        <v>100</v>
      </c>
      <c r="Q169" s="39">
        <f t="shared" si="11"/>
        <v>10500</v>
      </c>
      <c r="R169" s="39">
        <f t="shared" si="11"/>
        <v>10500</v>
      </c>
      <c r="S169" s="40">
        <v>100</v>
      </c>
      <c r="T169" s="5"/>
      <c r="U169" s="5"/>
      <c r="V169" s="5"/>
    </row>
    <row r="170" spans="1:22" ht="26.25" customHeight="1">
      <c r="A170" s="110"/>
      <c r="B170" s="113"/>
      <c r="C170" s="118"/>
      <c r="D170" s="115" t="s">
        <v>11</v>
      </c>
      <c r="E170" s="115"/>
      <c r="F170" s="115"/>
      <c r="G170" s="39">
        <f t="shared" si="10"/>
        <v>0</v>
      </c>
      <c r="H170" s="39">
        <f t="shared" si="10"/>
        <v>0</v>
      </c>
      <c r="I170" s="40">
        <v>0</v>
      </c>
      <c r="Q170" s="39">
        <f t="shared" si="11"/>
        <v>0</v>
      </c>
      <c r="R170" s="39">
        <f t="shared" si="11"/>
        <v>0</v>
      </c>
      <c r="S170" s="40">
        <v>0</v>
      </c>
      <c r="T170" s="5"/>
      <c r="U170" s="5"/>
      <c r="V170" s="5"/>
    </row>
    <row r="171" spans="1:22" ht="19.5" customHeight="1" thickBot="1">
      <c r="A171" s="111"/>
      <c r="B171" s="114"/>
      <c r="C171" s="119"/>
      <c r="D171" s="116" t="s">
        <v>12</v>
      </c>
      <c r="E171" s="116"/>
      <c r="F171" s="116"/>
      <c r="G171" s="41">
        <f t="shared" si="10"/>
        <v>0</v>
      </c>
      <c r="H171" s="41">
        <f t="shared" si="10"/>
        <v>0</v>
      </c>
      <c r="I171" s="42">
        <v>0</v>
      </c>
      <c r="Q171" s="41">
        <f t="shared" si="11"/>
        <v>0</v>
      </c>
      <c r="R171" s="41">
        <f t="shared" si="11"/>
        <v>0</v>
      </c>
      <c r="S171" s="42">
        <v>0</v>
      </c>
      <c r="T171" s="5"/>
      <c r="U171" s="5"/>
      <c r="V171" s="5"/>
    </row>
    <row r="172" spans="1:22" ht="19.5" customHeight="1">
      <c r="A172" s="109" t="s">
        <v>37</v>
      </c>
      <c r="B172" s="112" t="s">
        <v>38</v>
      </c>
      <c r="C172" s="145" t="s">
        <v>39</v>
      </c>
      <c r="D172" s="120" t="s">
        <v>5</v>
      </c>
      <c r="E172" s="120"/>
      <c r="F172" s="120"/>
      <c r="G172" s="11">
        <f>SUM(G174:G179)</f>
        <v>180172.5</v>
      </c>
      <c r="H172" s="11">
        <f>SUM(H174:H179)</f>
        <v>180058.9</v>
      </c>
      <c r="I172" s="43">
        <f>H172*100/G172</f>
        <v>99.936949312464449</v>
      </c>
      <c r="Q172" s="11">
        <f>SUM(Q174:Q179)</f>
        <v>170802.3</v>
      </c>
      <c r="R172" s="11">
        <f>SUM(R174:R179)</f>
        <v>170731.9</v>
      </c>
      <c r="S172" s="43">
        <f>R172*100/Q172</f>
        <v>99.958782756438296</v>
      </c>
      <c r="T172" s="5"/>
      <c r="U172" s="5"/>
      <c r="V172" s="5"/>
    </row>
    <row r="173" spans="1:22" ht="19.5" customHeight="1">
      <c r="A173" s="110"/>
      <c r="B173" s="113"/>
      <c r="C173" s="136"/>
      <c r="D173" s="107" t="s">
        <v>6</v>
      </c>
      <c r="E173" s="107"/>
      <c r="F173" s="107"/>
      <c r="G173" s="39"/>
      <c r="H173" s="39"/>
      <c r="I173" s="40"/>
      <c r="Q173" s="39"/>
      <c r="R173" s="39"/>
      <c r="S173" s="40"/>
      <c r="T173" s="5"/>
      <c r="U173" s="5"/>
      <c r="V173" s="5"/>
    </row>
    <row r="174" spans="1:22" ht="18.75" customHeight="1">
      <c r="A174" s="110"/>
      <c r="B174" s="113"/>
      <c r="C174" s="136"/>
      <c r="D174" s="107" t="s">
        <v>7</v>
      </c>
      <c r="E174" s="107"/>
      <c r="F174" s="107"/>
      <c r="G174" s="39">
        <v>116985.9</v>
      </c>
      <c r="H174" s="39">
        <v>116872.3</v>
      </c>
      <c r="I174" s="40">
        <f>H174*100/G174</f>
        <v>99.902894280421833</v>
      </c>
      <c r="Q174" s="39">
        <v>112444.9</v>
      </c>
      <c r="R174" s="39">
        <v>112374.5</v>
      </c>
      <c r="S174" s="40">
        <f>R174*100/Q174</f>
        <v>99.937391557998637</v>
      </c>
      <c r="T174" s="5"/>
      <c r="U174" s="5"/>
      <c r="V174" s="5"/>
    </row>
    <row r="175" spans="1:22" ht="21" customHeight="1">
      <c r="A175" s="110"/>
      <c r="B175" s="113"/>
      <c r="C175" s="136"/>
      <c r="D175" s="107" t="s">
        <v>8</v>
      </c>
      <c r="E175" s="107"/>
      <c r="F175" s="107"/>
      <c r="G175" s="39">
        <v>51964.6</v>
      </c>
      <c r="H175" s="39">
        <v>51964.6</v>
      </c>
      <c r="I175" s="40">
        <f>H175*100/G175</f>
        <v>100</v>
      </c>
      <c r="Q175" s="39">
        <v>47967.4</v>
      </c>
      <c r="R175" s="39">
        <v>47967.4</v>
      </c>
      <c r="S175" s="40">
        <f>R175*100/Q175</f>
        <v>100</v>
      </c>
      <c r="T175" s="5"/>
      <c r="U175" s="5"/>
      <c r="V175" s="5"/>
    </row>
    <row r="176" spans="1:22" ht="20.25" customHeight="1">
      <c r="A176" s="110"/>
      <c r="B176" s="113"/>
      <c r="C176" s="136"/>
      <c r="D176" s="107" t="s">
        <v>9</v>
      </c>
      <c r="E176" s="107"/>
      <c r="F176" s="107"/>
      <c r="G176" s="39">
        <v>390</v>
      </c>
      <c r="H176" s="39">
        <v>390</v>
      </c>
      <c r="I176" s="40">
        <f>H176*100/G176</f>
        <v>100</v>
      </c>
      <c r="Q176" s="39">
        <v>390</v>
      </c>
      <c r="R176" s="39">
        <v>390</v>
      </c>
      <c r="S176" s="40">
        <f>R176*100/Q176</f>
        <v>100</v>
      </c>
      <c r="T176" s="5"/>
      <c r="U176" s="5"/>
      <c r="V176" s="5"/>
    </row>
    <row r="177" spans="1:22" ht="30" customHeight="1">
      <c r="A177" s="110"/>
      <c r="B177" s="113"/>
      <c r="C177" s="136"/>
      <c r="D177" s="108" t="s">
        <v>10</v>
      </c>
      <c r="E177" s="108"/>
      <c r="F177" s="108"/>
      <c r="G177" s="39">
        <v>10832</v>
      </c>
      <c r="H177" s="39">
        <v>10832</v>
      </c>
      <c r="I177" s="40">
        <f>H177*100/G177</f>
        <v>100</v>
      </c>
      <c r="Q177" s="39">
        <v>10000</v>
      </c>
      <c r="R177" s="39">
        <v>10000</v>
      </c>
      <c r="S177" s="40">
        <f>R177*100/Q177</f>
        <v>100</v>
      </c>
      <c r="T177" s="5"/>
      <c r="U177" s="5"/>
      <c r="V177" s="5"/>
    </row>
    <row r="178" spans="1:22" ht="25.5" customHeight="1">
      <c r="A178" s="110"/>
      <c r="B178" s="113"/>
      <c r="C178" s="136"/>
      <c r="D178" s="115" t="s">
        <v>11</v>
      </c>
      <c r="E178" s="115"/>
      <c r="F178" s="115"/>
      <c r="G178" s="39">
        <v>0</v>
      </c>
      <c r="H178" s="39">
        <v>0</v>
      </c>
      <c r="I178" s="40">
        <v>0</v>
      </c>
      <c r="Q178" s="39">
        <v>0</v>
      </c>
      <c r="R178" s="39">
        <v>0</v>
      </c>
      <c r="S178" s="40">
        <v>0</v>
      </c>
      <c r="T178" s="5"/>
      <c r="U178" s="5"/>
      <c r="V178" s="5"/>
    </row>
    <row r="179" spans="1:22" ht="20.25" customHeight="1" thickBot="1">
      <c r="A179" s="111"/>
      <c r="B179" s="114"/>
      <c r="C179" s="137"/>
      <c r="D179" s="116" t="s">
        <v>12</v>
      </c>
      <c r="E179" s="116"/>
      <c r="F179" s="116"/>
      <c r="G179" s="41">
        <v>0</v>
      </c>
      <c r="H179" s="41">
        <v>0</v>
      </c>
      <c r="I179" s="42">
        <v>0</v>
      </c>
      <c r="Q179" s="41">
        <v>0</v>
      </c>
      <c r="R179" s="41">
        <v>0</v>
      </c>
      <c r="S179" s="42">
        <v>0</v>
      </c>
      <c r="T179" s="5"/>
      <c r="U179" s="5"/>
      <c r="V179" s="5"/>
    </row>
    <row r="180" spans="1:22" ht="18.75" customHeight="1">
      <c r="A180" s="109" t="s">
        <v>37</v>
      </c>
      <c r="B180" s="112" t="s">
        <v>40</v>
      </c>
      <c r="C180" s="145" t="s">
        <v>41</v>
      </c>
      <c r="D180" s="120" t="s">
        <v>5</v>
      </c>
      <c r="E180" s="120"/>
      <c r="F180" s="120"/>
      <c r="G180" s="11">
        <f>SUM(G182:G187)</f>
        <v>41381</v>
      </c>
      <c r="H180" s="11">
        <f>SUM(H182:H187)</f>
        <v>41381</v>
      </c>
      <c r="I180" s="43">
        <f>H180*100/G180</f>
        <v>100</v>
      </c>
      <c r="Q180" s="11">
        <f>SUM(Q182:Q187)</f>
        <v>40729.9</v>
      </c>
      <c r="R180" s="11">
        <f>SUM(R182:R187)</f>
        <v>40729.9</v>
      </c>
      <c r="S180" s="43">
        <f>R180*100/Q180</f>
        <v>100</v>
      </c>
      <c r="T180" s="5"/>
      <c r="U180" s="5"/>
      <c r="V180" s="5"/>
    </row>
    <row r="181" spans="1:22" ht="21" customHeight="1">
      <c r="A181" s="110"/>
      <c r="B181" s="113"/>
      <c r="C181" s="136"/>
      <c r="D181" s="107" t="s">
        <v>6</v>
      </c>
      <c r="E181" s="107"/>
      <c r="F181" s="107"/>
      <c r="G181" s="39"/>
      <c r="H181" s="39"/>
      <c r="I181" s="40"/>
      <c r="Q181" s="39"/>
      <c r="R181" s="39"/>
      <c r="S181" s="40"/>
      <c r="T181" s="5"/>
      <c r="U181" s="5"/>
      <c r="V181" s="5"/>
    </row>
    <row r="182" spans="1:22" ht="17.25" customHeight="1">
      <c r="A182" s="110"/>
      <c r="B182" s="113"/>
      <c r="C182" s="136"/>
      <c r="D182" s="107" t="s">
        <v>7</v>
      </c>
      <c r="E182" s="107"/>
      <c r="F182" s="107"/>
      <c r="G182" s="39">
        <v>41381</v>
      </c>
      <c r="H182" s="39">
        <v>41381</v>
      </c>
      <c r="I182" s="40">
        <f>H182*100/G182</f>
        <v>100</v>
      </c>
      <c r="Q182" s="39">
        <v>40729.9</v>
      </c>
      <c r="R182" s="39">
        <v>40729.9</v>
      </c>
      <c r="S182" s="40">
        <f>R182*100/Q182</f>
        <v>100</v>
      </c>
      <c r="T182" s="5"/>
      <c r="U182" s="5"/>
      <c r="V182" s="5"/>
    </row>
    <row r="183" spans="1:22" ht="19.5" customHeight="1">
      <c r="A183" s="110"/>
      <c r="B183" s="113"/>
      <c r="C183" s="136"/>
      <c r="D183" s="107" t="s">
        <v>8</v>
      </c>
      <c r="E183" s="107"/>
      <c r="F183" s="107"/>
      <c r="G183" s="39">
        <v>0</v>
      </c>
      <c r="H183" s="39">
        <v>0</v>
      </c>
      <c r="I183" s="40">
        <v>0</v>
      </c>
      <c r="Q183" s="39">
        <v>0</v>
      </c>
      <c r="R183" s="39">
        <v>0</v>
      </c>
      <c r="S183" s="40">
        <v>0</v>
      </c>
      <c r="T183" s="5"/>
      <c r="U183" s="5"/>
      <c r="V183" s="5"/>
    </row>
    <row r="184" spans="1:22" ht="20.25" customHeight="1">
      <c r="A184" s="110"/>
      <c r="B184" s="113"/>
      <c r="C184" s="136"/>
      <c r="D184" s="107" t="s">
        <v>9</v>
      </c>
      <c r="E184" s="107"/>
      <c r="F184" s="107"/>
      <c r="G184" s="39">
        <v>0</v>
      </c>
      <c r="H184" s="39">
        <v>0</v>
      </c>
      <c r="I184" s="40">
        <v>0</v>
      </c>
      <c r="Q184" s="39">
        <v>0</v>
      </c>
      <c r="R184" s="39">
        <v>0</v>
      </c>
      <c r="S184" s="40">
        <v>0</v>
      </c>
      <c r="T184" s="5"/>
      <c r="U184" s="5"/>
      <c r="V184" s="5"/>
    </row>
    <row r="185" spans="1:22" ht="28.5" customHeight="1">
      <c r="A185" s="110"/>
      <c r="B185" s="113"/>
      <c r="C185" s="136"/>
      <c r="D185" s="108" t="s">
        <v>10</v>
      </c>
      <c r="E185" s="108"/>
      <c r="F185" s="108"/>
      <c r="G185" s="39">
        <v>0</v>
      </c>
      <c r="H185" s="39">
        <v>0</v>
      </c>
      <c r="I185" s="40">
        <v>0</v>
      </c>
      <c r="Q185" s="39">
        <v>0</v>
      </c>
      <c r="R185" s="39">
        <v>0</v>
      </c>
      <c r="S185" s="40">
        <v>0</v>
      </c>
      <c r="T185" s="5"/>
      <c r="U185" s="5"/>
      <c r="V185" s="5"/>
    </row>
    <row r="186" spans="1:22" ht="25.5" customHeight="1">
      <c r="A186" s="110"/>
      <c r="B186" s="113"/>
      <c r="C186" s="136"/>
      <c r="D186" s="115" t="s">
        <v>11</v>
      </c>
      <c r="E186" s="115"/>
      <c r="F186" s="115"/>
      <c r="G186" s="39">
        <v>0</v>
      </c>
      <c r="H186" s="39">
        <v>0</v>
      </c>
      <c r="I186" s="40">
        <v>0</v>
      </c>
      <c r="Q186" s="39">
        <v>0</v>
      </c>
      <c r="R186" s="39">
        <v>0</v>
      </c>
      <c r="S186" s="40">
        <v>0</v>
      </c>
      <c r="T186" s="5"/>
      <c r="U186" s="5"/>
      <c r="V186" s="5"/>
    </row>
    <row r="187" spans="1:22" ht="18" customHeight="1" thickBot="1">
      <c r="A187" s="134"/>
      <c r="B187" s="214"/>
      <c r="C187" s="149"/>
      <c r="D187" s="121" t="s">
        <v>12</v>
      </c>
      <c r="E187" s="121"/>
      <c r="F187" s="121"/>
      <c r="G187" s="44">
        <v>0</v>
      </c>
      <c r="H187" s="44">
        <v>0</v>
      </c>
      <c r="I187" s="45">
        <v>0</v>
      </c>
      <c r="Q187" s="44">
        <v>0</v>
      </c>
      <c r="R187" s="44">
        <v>0</v>
      </c>
      <c r="S187" s="45">
        <v>0</v>
      </c>
      <c r="T187" s="5"/>
      <c r="U187" s="5"/>
      <c r="V187" s="5"/>
    </row>
    <row r="188" spans="1:22" ht="18" customHeight="1">
      <c r="A188" s="131" t="s">
        <v>37</v>
      </c>
      <c r="B188" s="132" t="s">
        <v>42</v>
      </c>
      <c r="C188" s="135" t="s">
        <v>43</v>
      </c>
      <c r="D188" s="106" t="s">
        <v>5</v>
      </c>
      <c r="E188" s="106"/>
      <c r="F188" s="106"/>
      <c r="G188" s="46">
        <f>SUM(G190:G196)</f>
        <v>843.2</v>
      </c>
      <c r="H188" s="46">
        <f>SUM(H190:H196)</f>
        <v>843.2</v>
      </c>
      <c r="I188" s="47">
        <v>0</v>
      </c>
      <c r="Q188" s="46">
        <f>SUM(Q190:Q196)</f>
        <v>0</v>
      </c>
      <c r="R188" s="46">
        <f>SUM(R190:R196)</f>
        <v>0</v>
      </c>
      <c r="S188" s="47">
        <v>0</v>
      </c>
      <c r="T188" s="5"/>
      <c r="U188" s="5"/>
      <c r="V188" s="5"/>
    </row>
    <row r="189" spans="1:22" ht="22.5" customHeight="1">
      <c r="A189" s="110"/>
      <c r="B189" s="113"/>
      <c r="C189" s="136"/>
      <c r="D189" s="107" t="s">
        <v>6</v>
      </c>
      <c r="E189" s="107"/>
      <c r="F189" s="107"/>
      <c r="G189" s="39"/>
      <c r="H189" s="39"/>
      <c r="I189" s="40"/>
      <c r="Q189" s="39"/>
      <c r="R189" s="39"/>
      <c r="S189" s="40"/>
      <c r="T189" s="5"/>
      <c r="U189" s="5"/>
      <c r="V189" s="5"/>
    </row>
    <row r="190" spans="1:22" ht="21" customHeight="1">
      <c r="A190" s="110"/>
      <c r="B190" s="113"/>
      <c r="C190" s="136"/>
      <c r="D190" s="107" t="s">
        <v>7</v>
      </c>
      <c r="E190" s="107"/>
      <c r="F190" s="107"/>
      <c r="G190" s="39">
        <v>0</v>
      </c>
      <c r="H190" s="39">
        <v>0</v>
      </c>
      <c r="I190" s="40">
        <v>0</v>
      </c>
      <c r="Q190" s="39">
        <v>0</v>
      </c>
      <c r="R190" s="39">
        <v>0</v>
      </c>
      <c r="S190" s="40">
        <v>0</v>
      </c>
      <c r="T190" s="5"/>
      <c r="U190" s="5"/>
      <c r="V190" s="5"/>
    </row>
    <row r="191" spans="1:22" ht="18" customHeight="1">
      <c r="A191" s="110"/>
      <c r="B191" s="113"/>
      <c r="C191" s="136"/>
      <c r="D191" s="107" t="s">
        <v>8</v>
      </c>
      <c r="E191" s="107"/>
      <c r="F191" s="107"/>
      <c r="G191" s="39">
        <v>0</v>
      </c>
      <c r="H191" s="39">
        <v>0</v>
      </c>
      <c r="I191" s="40">
        <v>0</v>
      </c>
      <c r="Q191" s="39">
        <v>0</v>
      </c>
      <c r="R191" s="39">
        <v>0</v>
      </c>
      <c r="S191" s="40">
        <v>0</v>
      </c>
      <c r="T191" s="5"/>
      <c r="U191" s="5"/>
      <c r="V191" s="5"/>
    </row>
    <row r="192" spans="1:22" ht="20.25" customHeight="1">
      <c r="A192" s="110"/>
      <c r="B192" s="113"/>
      <c r="C192" s="136"/>
      <c r="D192" s="107" t="s">
        <v>9</v>
      </c>
      <c r="E192" s="107"/>
      <c r="F192" s="107"/>
      <c r="G192" s="39">
        <v>0</v>
      </c>
      <c r="H192" s="39">
        <v>0</v>
      </c>
      <c r="I192" s="40">
        <v>0</v>
      </c>
      <c r="Q192" s="39">
        <v>0</v>
      </c>
      <c r="R192" s="39">
        <v>0</v>
      </c>
      <c r="S192" s="40">
        <v>0</v>
      </c>
      <c r="T192" s="5"/>
      <c r="U192" s="5"/>
      <c r="V192" s="5"/>
    </row>
    <row r="193" spans="1:22" ht="29.25" customHeight="1">
      <c r="A193" s="110"/>
      <c r="B193" s="113"/>
      <c r="C193" s="136"/>
      <c r="D193" s="108" t="s">
        <v>10</v>
      </c>
      <c r="E193" s="108"/>
      <c r="F193" s="108"/>
      <c r="G193" s="39">
        <v>843.2</v>
      </c>
      <c r="H193" s="39">
        <v>843.2</v>
      </c>
      <c r="I193" s="40">
        <v>0</v>
      </c>
      <c r="Q193" s="39">
        <v>0</v>
      </c>
      <c r="R193" s="39">
        <v>0</v>
      </c>
      <c r="S193" s="40">
        <v>0</v>
      </c>
      <c r="T193" s="5"/>
      <c r="U193" s="5"/>
      <c r="V193" s="5"/>
    </row>
    <row r="194" spans="1:22" ht="24" customHeight="1">
      <c r="A194" s="110"/>
      <c r="B194" s="113"/>
      <c r="C194" s="136"/>
      <c r="D194" s="150" t="s">
        <v>81</v>
      </c>
      <c r="E194" s="151"/>
      <c r="F194" s="152"/>
      <c r="G194" s="39">
        <v>0</v>
      </c>
      <c r="H194" s="39">
        <v>0</v>
      </c>
      <c r="I194" s="40">
        <v>0</v>
      </c>
      <c r="Q194" s="39">
        <v>0</v>
      </c>
      <c r="R194" s="39">
        <v>0</v>
      </c>
      <c r="S194" s="40">
        <v>0</v>
      </c>
      <c r="T194" s="5"/>
      <c r="U194" s="5"/>
      <c r="V194" s="5"/>
    </row>
    <row r="195" spans="1:22" ht="26.25" customHeight="1">
      <c r="A195" s="110"/>
      <c r="B195" s="113"/>
      <c r="C195" s="136"/>
      <c r="D195" s="115" t="s">
        <v>11</v>
      </c>
      <c r="E195" s="115"/>
      <c r="F195" s="115"/>
      <c r="G195" s="39">
        <v>0</v>
      </c>
      <c r="H195" s="39">
        <v>0</v>
      </c>
      <c r="I195" s="40">
        <v>0</v>
      </c>
      <c r="Q195" s="39">
        <v>0</v>
      </c>
      <c r="R195" s="39">
        <v>0</v>
      </c>
      <c r="S195" s="40">
        <v>0</v>
      </c>
      <c r="T195" s="5"/>
      <c r="U195" s="5"/>
      <c r="V195" s="5"/>
    </row>
    <row r="196" spans="1:22" ht="21.75" customHeight="1" thickBot="1">
      <c r="A196" s="111"/>
      <c r="B196" s="114"/>
      <c r="C196" s="137"/>
      <c r="D196" s="116" t="s">
        <v>12</v>
      </c>
      <c r="E196" s="116"/>
      <c r="F196" s="116"/>
      <c r="G196" s="41">
        <v>0</v>
      </c>
      <c r="H196" s="41">
        <v>0</v>
      </c>
      <c r="I196" s="42">
        <v>0</v>
      </c>
      <c r="Q196" s="41">
        <v>0</v>
      </c>
      <c r="R196" s="41">
        <v>0</v>
      </c>
      <c r="S196" s="42">
        <v>0</v>
      </c>
      <c r="T196" s="5"/>
      <c r="U196" s="5"/>
      <c r="V196" s="5"/>
    </row>
    <row r="197" spans="1:22" ht="20.25" customHeight="1">
      <c r="A197" s="109" t="s">
        <v>37</v>
      </c>
      <c r="B197" s="112" t="s">
        <v>44</v>
      </c>
      <c r="C197" s="145" t="s">
        <v>45</v>
      </c>
      <c r="D197" s="120" t="s">
        <v>5</v>
      </c>
      <c r="E197" s="120"/>
      <c r="F197" s="120"/>
      <c r="G197" s="11">
        <f>SUM(G199:G204)</f>
        <v>2197.9</v>
      </c>
      <c r="H197" s="11">
        <f>SUM(H199:H204)</f>
        <v>2182.1999999999998</v>
      </c>
      <c r="I197" s="43">
        <f>H197*100/G197</f>
        <v>99.285681787160456</v>
      </c>
      <c r="Q197" s="11">
        <f>SUM(Q199:Q204)</f>
        <v>10077.200000000001</v>
      </c>
      <c r="R197" s="11">
        <f>SUM(R199:R204)</f>
        <v>9931.1</v>
      </c>
      <c r="S197" s="43">
        <f>R197*100/Q197</f>
        <v>98.550192513793505</v>
      </c>
      <c r="T197" s="5"/>
      <c r="U197" s="5"/>
      <c r="V197" s="5"/>
    </row>
    <row r="198" spans="1:22" ht="20.25" customHeight="1">
      <c r="A198" s="110"/>
      <c r="B198" s="113"/>
      <c r="C198" s="136"/>
      <c r="D198" s="107" t="s">
        <v>6</v>
      </c>
      <c r="E198" s="107"/>
      <c r="F198" s="107"/>
      <c r="G198" s="39"/>
      <c r="H198" s="39"/>
      <c r="I198" s="40"/>
      <c r="Q198" s="39"/>
      <c r="R198" s="39"/>
      <c r="S198" s="40"/>
      <c r="T198" s="5"/>
      <c r="U198" s="5"/>
      <c r="V198" s="5"/>
    </row>
    <row r="199" spans="1:22" ht="18" customHeight="1">
      <c r="A199" s="110"/>
      <c r="B199" s="113"/>
      <c r="C199" s="136"/>
      <c r="D199" s="107" t="s">
        <v>7</v>
      </c>
      <c r="E199" s="107"/>
      <c r="F199" s="107"/>
      <c r="G199" s="39">
        <v>1697.9</v>
      </c>
      <c r="H199" s="39">
        <v>1682.2</v>
      </c>
      <c r="I199" s="40">
        <f>H199*100/G199</f>
        <v>99.075328346781319</v>
      </c>
      <c r="Q199" s="39">
        <v>9577.2000000000007</v>
      </c>
      <c r="R199" s="39">
        <v>9431.1</v>
      </c>
      <c r="S199" s="40">
        <f>R199*100/Q199</f>
        <v>98.474501942112511</v>
      </c>
      <c r="T199" s="5"/>
      <c r="U199" s="5"/>
      <c r="V199" s="5"/>
    </row>
    <row r="200" spans="1:22" ht="20.25" customHeight="1">
      <c r="A200" s="110"/>
      <c r="B200" s="113"/>
      <c r="C200" s="136"/>
      <c r="D200" s="107" t="s">
        <v>8</v>
      </c>
      <c r="E200" s="107"/>
      <c r="F200" s="107"/>
      <c r="G200" s="39">
        <v>0</v>
      </c>
      <c r="H200" s="39">
        <v>0</v>
      </c>
      <c r="I200" s="40">
        <v>0</v>
      </c>
      <c r="Q200" s="39">
        <v>0</v>
      </c>
      <c r="R200" s="39">
        <v>0</v>
      </c>
      <c r="S200" s="40">
        <v>0</v>
      </c>
      <c r="T200" s="5"/>
      <c r="U200" s="5"/>
      <c r="V200" s="5"/>
    </row>
    <row r="201" spans="1:22" ht="19.5" customHeight="1">
      <c r="A201" s="110"/>
      <c r="B201" s="113"/>
      <c r="C201" s="136"/>
      <c r="D201" s="107" t="s">
        <v>9</v>
      </c>
      <c r="E201" s="107"/>
      <c r="F201" s="107"/>
      <c r="G201" s="39">
        <v>0</v>
      </c>
      <c r="H201" s="39">
        <v>0</v>
      </c>
      <c r="I201" s="40">
        <v>0</v>
      </c>
      <c r="Q201" s="39">
        <v>0</v>
      </c>
      <c r="R201" s="39">
        <v>0</v>
      </c>
      <c r="S201" s="40">
        <v>0</v>
      </c>
      <c r="T201" s="5"/>
      <c r="U201" s="5"/>
      <c r="V201" s="5"/>
    </row>
    <row r="202" spans="1:22" ht="27" customHeight="1">
      <c r="A202" s="110"/>
      <c r="B202" s="113"/>
      <c r="C202" s="136"/>
      <c r="D202" s="108" t="s">
        <v>10</v>
      </c>
      <c r="E202" s="108"/>
      <c r="F202" s="108"/>
      <c r="G202" s="39">
        <v>500</v>
      </c>
      <c r="H202" s="39">
        <v>500</v>
      </c>
      <c r="I202" s="40">
        <f t="shared" ref="I202" si="12">H202*100/G202</f>
        <v>100</v>
      </c>
      <c r="Q202" s="39">
        <v>500</v>
      </c>
      <c r="R202" s="39">
        <v>500</v>
      </c>
      <c r="S202" s="40">
        <f t="shared" ref="S202" si="13">R202*100/Q202</f>
        <v>100</v>
      </c>
      <c r="T202" s="5"/>
      <c r="U202" s="5"/>
      <c r="V202" s="5"/>
    </row>
    <row r="203" spans="1:22" ht="24" customHeight="1">
      <c r="A203" s="110"/>
      <c r="B203" s="113"/>
      <c r="C203" s="136"/>
      <c r="D203" s="115" t="s">
        <v>11</v>
      </c>
      <c r="E203" s="115"/>
      <c r="F203" s="115"/>
      <c r="G203" s="39">
        <v>0</v>
      </c>
      <c r="H203" s="39">
        <v>0</v>
      </c>
      <c r="I203" s="40">
        <v>0</v>
      </c>
      <c r="Q203" s="39">
        <v>0</v>
      </c>
      <c r="R203" s="39">
        <v>0</v>
      </c>
      <c r="S203" s="40">
        <v>0</v>
      </c>
      <c r="T203" s="5"/>
      <c r="U203" s="5"/>
      <c r="V203" s="5"/>
    </row>
    <row r="204" spans="1:22" ht="18.75" customHeight="1" thickBot="1">
      <c r="A204" s="111"/>
      <c r="B204" s="114"/>
      <c r="C204" s="137"/>
      <c r="D204" s="116" t="s">
        <v>12</v>
      </c>
      <c r="E204" s="116"/>
      <c r="F204" s="116"/>
      <c r="G204" s="41">
        <v>0</v>
      </c>
      <c r="H204" s="41">
        <v>0</v>
      </c>
      <c r="I204" s="42">
        <v>0</v>
      </c>
      <c r="Q204" s="41">
        <v>0</v>
      </c>
      <c r="R204" s="41">
        <v>0</v>
      </c>
      <c r="S204" s="42">
        <v>0</v>
      </c>
      <c r="T204" s="5"/>
      <c r="U204" s="5"/>
      <c r="V204" s="5"/>
    </row>
    <row r="205" spans="1:22" ht="21" customHeight="1">
      <c r="A205" s="109" t="s">
        <v>46</v>
      </c>
      <c r="B205" s="112"/>
      <c r="C205" s="117" t="s">
        <v>126</v>
      </c>
      <c r="D205" s="120" t="s">
        <v>5</v>
      </c>
      <c r="E205" s="120"/>
      <c r="F205" s="120"/>
      <c r="G205" s="37">
        <f>SUM(G207:G212)</f>
        <v>30084.800000000003</v>
      </c>
      <c r="H205" s="37">
        <f>SUM(H207:H212)</f>
        <v>24621.360000000001</v>
      </c>
      <c r="I205" s="38">
        <f>H205*100/G205</f>
        <v>81.83986597883316</v>
      </c>
      <c r="Q205" s="37">
        <f>SUM(Q207:Q212)</f>
        <v>33843.1</v>
      </c>
      <c r="R205" s="37">
        <f>SUM(R207:R212)</f>
        <v>29661.199999999997</v>
      </c>
      <c r="S205" s="38">
        <f>R205*100/Q205</f>
        <v>87.643271449719435</v>
      </c>
      <c r="T205" s="5"/>
      <c r="U205" s="5"/>
      <c r="V205" s="5"/>
    </row>
    <row r="206" spans="1:22" ht="18.75" customHeight="1">
      <c r="A206" s="110"/>
      <c r="B206" s="113"/>
      <c r="C206" s="118"/>
      <c r="D206" s="107" t="s">
        <v>6</v>
      </c>
      <c r="E206" s="107"/>
      <c r="F206" s="107"/>
      <c r="G206" s="39"/>
      <c r="H206" s="39"/>
      <c r="I206" s="40"/>
      <c r="Q206" s="39"/>
      <c r="R206" s="39"/>
      <c r="S206" s="40"/>
      <c r="T206" s="5"/>
      <c r="U206" s="5"/>
      <c r="V206" s="5"/>
    </row>
    <row r="207" spans="1:22" ht="16.5" customHeight="1">
      <c r="A207" s="110"/>
      <c r="B207" s="113"/>
      <c r="C207" s="118"/>
      <c r="D207" s="107" t="s">
        <v>7</v>
      </c>
      <c r="E207" s="107"/>
      <c r="F207" s="107"/>
      <c r="G207" s="39">
        <f>G215+G223</f>
        <v>14740.6</v>
      </c>
      <c r="H207" s="39">
        <f>H215+H223</f>
        <v>14698.109999999999</v>
      </c>
      <c r="I207" s="40">
        <f>H207*100/G207</f>
        <v>99.711748504131435</v>
      </c>
      <c r="Q207" s="39">
        <f>Q215+Q223</f>
        <v>20153.899999999998</v>
      </c>
      <c r="R207" s="39">
        <f>R215+R223</f>
        <v>20114.8</v>
      </c>
      <c r="S207" s="40">
        <f>R207*100/Q207</f>
        <v>99.805992884751845</v>
      </c>
      <c r="T207" s="5"/>
      <c r="U207" s="5"/>
      <c r="V207" s="5"/>
    </row>
    <row r="208" spans="1:22" ht="21" customHeight="1">
      <c r="A208" s="110"/>
      <c r="B208" s="113"/>
      <c r="C208" s="118"/>
      <c r="D208" s="107" t="s">
        <v>8</v>
      </c>
      <c r="E208" s="107"/>
      <c r="F208" s="107"/>
      <c r="G208" s="39">
        <f t="shared" ref="G208:H212" si="14">G216+G224</f>
        <v>15344.2</v>
      </c>
      <c r="H208" s="39">
        <f t="shared" si="14"/>
        <v>9923.25</v>
      </c>
      <c r="I208" s="40">
        <f>H208*100/G208</f>
        <v>64.671015758397303</v>
      </c>
      <c r="Q208" s="39">
        <f t="shared" ref="Q208:R212" si="15">Q216+Q224</f>
        <v>13689.2</v>
      </c>
      <c r="R208" s="39">
        <f t="shared" si="15"/>
        <v>9546.4</v>
      </c>
      <c r="S208" s="40">
        <f>R208*100/Q208</f>
        <v>69.736726762703441</v>
      </c>
      <c r="T208" s="5"/>
      <c r="U208" s="5"/>
      <c r="V208" s="5"/>
    </row>
    <row r="209" spans="1:22" ht="18.75" customHeight="1">
      <c r="A209" s="110"/>
      <c r="B209" s="113"/>
      <c r="C209" s="118"/>
      <c r="D209" s="107" t="s">
        <v>9</v>
      </c>
      <c r="E209" s="107"/>
      <c r="F209" s="107"/>
      <c r="G209" s="39">
        <f t="shared" si="14"/>
        <v>0</v>
      </c>
      <c r="H209" s="39">
        <f t="shared" si="14"/>
        <v>0</v>
      </c>
      <c r="I209" s="40">
        <v>0</v>
      </c>
      <c r="Q209" s="39">
        <f t="shared" si="15"/>
        <v>0</v>
      </c>
      <c r="R209" s="39">
        <f t="shared" si="15"/>
        <v>0</v>
      </c>
      <c r="S209" s="40">
        <v>0</v>
      </c>
      <c r="T209" s="5"/>
      <c r="U209" s="5"/>
      <c r="V209" s="5"/>
    </row>
    <row r="210" spans="1:22" ht="29.25" customHeight="1">
      <c r="A210" s="110"/>
      <c r="B210" s="113"/>
      <c r="C210" s="118"/>
      <c r="D210" s="108" t="s">
        <v>10</v>
      </c>
      <c r="E210" s="108"/>
      <c r="F210" s="108"/>
      <c r="G210" s="39">
        <f t="shared" si="14"/>
        <v>0</v>
      </c>
      <c r="H210" s="39">
        <f t="shared" si="14"/>
        <v>0</v>
      </c>
      <c r="I210" s="40">
        <v>0</v>
      </c>
      <c r="Q210" s="39">
        <f t="shared" si="15"/>
        <v>0</v>
      </c>
      <c r="R210" s="39">
        <f t="shared" si="15"/>
        <v>0</v>
      </c>
      <c r="S210" s="40">
        <v>0</v>
      </c>
      <c r="T210" s="5"/>
      <c r="U210" s="5"/>
      <c r="V210" s="5"/>
    </row>
    <row r="211" spans="1:22" ht="25.5" customHeight="1">
      <c r="A211" s="110"/>
      <c r="B211" s="113"/>
      <c r="C211" s="118"/>
      <c r="D211" s="115" t="s">
        <v>11</v>
      </c>
      <c r="E211" s="115"/>
      <c r="F211" s="115"/>
      <c r="G211" s="39">
        <f t="shared" si="14"/>
        <v>0</v>
      </c>
      <c r="H211" s="39">
        <f t="shared" si="14"/>
        <v>0</v>
      </c>
      <c r="I211" s="40">
        <v>0</v>
      </c>
      <c r="Q211" s="39">
        <f t="shared" si="15"/>
        <v>0</v>
      </c>
      <c r="R211" s="39">
        <f t="shared" si="15"/>
        <v>0</v>
      </c>
      <c r="S211" s="40">
        <v>0</v>
      </c>
      <c r="T211" s="5"/>
      <c r="U211" s="5"/>
      <c r="V211" s="5"/>
    </row>
    <row r="212" spans="1:22" ht="18.75" customHeight="1" thickBot="1">
      <c r="A212" s="111"/>
      <c r="B212" s="114"/>
      <c r="C212" s="119"/>
      <c r="D212" s="116" t="s">
        <v>12</v>
      </c>
      <c r="E212" s="116"/>
      <c r="F212" s="116"/>
      <c r="G212" s="41">
        <f t="shared" si="14"/>
        <v>0</v>
      </c>
      <c r="H212" s="41">
        <f t="shared" si="14"/>
        <v>0</v>
      </c>
      <c r="I212" s="42">
        <v>0</v>
      </c>
      <c r="Q212" s="41">
        <f t="shared" si="15"/>
        <v>0</v>
      </c>
      <c r="R212" s="41">
        <f t="shared" si="15"/>
        <v>0</v>
      </c>
      <c r="S212" s="42">
        <v>0</v>
      </c>
      <c r="T212" s="5"/>
      <c r="U212" s="5"/>
      <c r="V212" s="5"/>
    </row>
    <row r="213" spans="1:22" ht="18.75" customHeight="1">
      <c r="A213" s="109" t="s">
        <v>46</v>
      </c>
      <c r="B213" s="112" t="s">
        <v>47</v>
      </c>
      <c r="C213" s="145" t="s">
        <v>86</v>
      </c>
      <c r="D213" s="120" t="s">
        <v>5</v>
      </c>
      <c r="E213" s="120"/>
      <c r="F213" s="120"/>
      <c r="G213" s="11">
        <f>SUM(G215:G220)</f>
        <v>28413.9</v>
      </c>
      <c r="H213" s="11">
        <f>SUM(H215:H220)</f>
        <v>22950.46</v>
      </c>
      <c r="I213" s="43">
        <f>H213*100/G213</f>
        <v>80.771946124959968</v>
      </c>
      <c r="Q213" s="11">
        <f>SUM(Q215:Q220)</f>
        <v>31907.5</v>
      </c>
      <c r="R213" s="11">
        <f>SUM(R215:R220)</f>
        <v>27727</v>
      </c>
      <c r="S213" s="43">
        <f>R213*100/Q213</f>
        <v>86.89806471832641</v>
      </c>
      <c r="T213" s="5"/>
      <c r="U213" s="5"/>
      <c r="V213" s="5"/>
    </row>
    <row r="214" spans="1:22" ht="18.75" customHeight="1">
      <c r="A214" s="110"/>
      <c r="B214" s="113"/>
      <c r="C214" s="136"/>
      <c r="D214" s="107" t="s">
        <v>6</v>
      </c>
      <c r="E214" s="107"/>
      <c r="F214" s="107"/>
      <c r="G214" s="39"/>
      <c r="H214" s="39"/>
      <c r="I214" s="40"/>
      <c r="Q214" s="39"/>
      <c r="R214" s="39"/>
      <c r="S214" s="40"/>
      <c r="T214" s="5"/>
      <c r="U214" s="5"/>
      <c r="V214" s="5"/>
    </row>
    <row r="215" spans="1:22" ht="18" customHeight="1">
      <c r="A215" s="110"/>
      <c r="B215" s="113"/>
      <c r="C215" s="136"/>
      <c r="D215" s="107" t="s">
        <v>7</v>
      </c>
      <c r="E215" s="107"/>
      <c r="F215" s="107"/>
      <c r="G215" s="39">
        <v>13069.7</v>
      </c>
      <c r="H215" s="39">
        <v>13027.21</v>
      </c>
      <c r="I215" s="40">
        <f>H215*100/G215</f>
        <v>99.674896898934165</v>
      </c>
      <c r="Q215" s="39">
        <v>18218.3</v>
      </c>
      <c r="R215" s="39">
        <v>18180.599999999999</v>
      </c>
      <c r="S215" s="40">
        <f>R215*100/Q215</f>
        <v>99.793065214646802</v>
      </c>
      <c r="T215" s="5"/>
      <c r="U215" s="5"/>
      <c r="V215" s="5"/>
    </row>
    <row r="216" spans="1:22" ht="15.75" customHeight="1">
      <c r="A216" s="110"/>
      <c r="B216" s="113"/>
      <c r="C216" s="136"/>
      <c r="D216" s="107" t="s">
        <v>8</v>
      </c>
      <c r="E216" s="107"/>
      <c r="F216" s="107"/>
      <c r="G216" s="39">
        <v>15344.2</v>
      </c>
      <c r="H216" s="39">
        <v>9923.25</v>
      </c>
      <c r="I216" s="40">
        <f>H216*100/G216</f>
        <v>64.671015758397303</v>
      </c>
      <c r="Q216" s="39">
        <v>13689.2</v>
      </c>
      <c r="R216" s="39">
        <v>9546.4</v>
      </c>
      <c r="S216" s="40">
        <f>R216*100/Q216</f>
        <v>69.736726762703441</v>
      </c>
      <c r="T216" s="5"/>
      <c r="U216" s="5"/>
      <c r="V216" s="5"/>
    </row>
    <row r="217" spans="1:22" ht="18.75" customHeight="1">
      <c r="A217" s="110"/>
      <c r="B217" s="113"/>
      <c r="C217" s="136"/>
      <c r="D217" s="107" t="s">
        <v>9</v>
      </c>
      <c r="E217" s="107"/>
      <c r="F217" s="107"/>
      <c r="G217" s="39">
        <v>0</v>
      </c>
      <c r="H217" s="39">
        <v>0</v>
      </c>
      <c r="I217" s="40">
        <v>0</v>
      </c>
      <c r="Q217" s="39">
        <v>0</v>
      </c>
      <c r="R217" s="39">
        <v>0</v>
      </c>
      <c r="S217" s="40">
        <v>0</v>
      </c>
      <c r="T217" s="5"/>
      <c r="U217" s="5"/>
      <c r="V217" s="5"/>
    </row>
    <row r="218" spans="1:22" ht="27.75" customHeight="1">
      <c r="A218" s="110"/>
      <c r="B218" s="113"/>
      <c r="C218" s="136"/>
      <c r="D218" s="108" t="s">
        <v>10</v>
      </c>
      <c r="E218" s="108"/>
      <c r="F218" s="108"/>
      <c r="G218" s="39">
        <v>0</v>
      </c>
      <c r="H218" s="39">
        <v>0</v>
      </c>
      <c r="I218" s="40">
        <v>0</v>
      </c>
      <c r="Q218" s="39">
        <v>0</v>
      </c>
      <c r="R218" s="39">
        <v>0</v>
      </c>
      <c r="S218" s="40">
        <v>0</v>
      </c>
      <c r="T218" s="5"/>
      <c r="U218" s="5"/>
      <c r="V218" s="5"/>
    </row>
    <row r="219" spans="1:22" ht="27.75" customHeight="1">
      <c r="A219" s="110"/>
      <c r="B219" s="113"/>
      <c r="C219" s="136"/>
      <c r="D219" s="115" t="s">
        <v>11</v>
      </c>
      <c r="E219" s="115"/>
      <c r="F219" s="115"/>
      <c r="G219" s="39">
        <v>0</v>
      </c>
      <c r="H219" s="39">
        <v>0</v>
      </c>
      <c r="I219" s="40">
        <v>0</v>
      </c>
      <c r="Q219" s="39">
        <v>0</v>
      </c>
      <c r="R219" s="39">
        <v>0</v>
      </c>
      <c r="S219" s="40">
        <v>0</v>
      </c>
      <c r="T219" s="5"/>
      <c r="U219" s="5"/>
      <c r="V219" s="5"/>
    </row>
    <row r="220" spans="1:22" ht="21" customHeight="1" thickBot="1">
      <c r="A220" s="134"/>
      <c r="B220" s="214"/>
      <c r="C220" s="149"/>
      <c r="D220" s="121" t="s">
        <v>12</v>
      </c>
      <c r="E220" s="121"/>
      <c r="F220" s="121"/>
      <c r="G220" s="44">
        <v>0</v>
      </c>
      <c r="H220" s="44">
        <v>0</v>
      </c>
      <c r="I220" s="45">
        <v>0</v>
      </c>
      <c r="Q220" s="44">
        <v>0</v>
      </c>
      <c r="R220" s="44">
        <v>0</v>
      </c>
      <c r="S220" s="45">
        <v>0</v>
      </c>
      <c r="T220" s="5"/>
      <c r="U220" s="5"/>
      <c r="V220" s="5"/>
    </row>
    <row r="221" spans="1:22" ht="20.25" customHeight="1">
      <c r="A221" s="131" t="s">
        <v>46</v>
      </c>
      <c r="B221" s="132" t="s">
        <v>48</v>
      </c>
      <c r="C221" s="135" t="s">
        <v>49</v>
      </c>
      <c r="D221" s="106" t="s">
        <v>5</v>
      </c>
      <c r="E221" s="106"/>
      <c r="F221" s="106"/>
      <c r="G221" s="46">
        <f>SUM(G223:G228)</f>
        <v>1670.9</v>
      </c>
      <c r="H221" s="46">
        <f>SUM(H223:H228)</f>
        <v>1670.9</v>
      </c>
      <c r="I221" s="47">
        <f>H221*100/G221</f>
        <v>100</v>
      </c>
      <c r="Q221" s="46">
        <f>SUM(Q223:Q228)</f>
        <v>1935.6</v>
      </c>
      <c r="R221" s="46">
        <f>SUM(R223:R228)</f>
        <v>1934.2</v>
      </c>
      <c r="S221" s="47">
        <f>R221*100/Q221</f>
        <v>99.927671006406285</v>
      </c>
      <c r="T221" s="5"/>
      <c r="U221" s="5"/>
      <c r="V221" s="5"/>
    </row>
    <row r="222" spans="1:22" ht="21.75" customHeight="1">
      <c r="A222" s="110"/>
      <c r="B222" s="113"/>
      <c r="C222" s="136"/>
      <c r="D222" s="107" t="s">
        <v>6</v>
      </c>
      <c r="E222" s="107"/>
      <c r="F222" s="107"/>
      <c r="G222" s="39"/>
      <c r="H222" s="39"/>
      <c r="I222" s="40"/>
      <c r="Q222" s="39"/>
      <c r="R222" s="39"/>
      <c r="S222" s="40"/>
      <c r="T222" s="5"/>
      <c r="U222" s="5"/>
      <c r="V222" s="5"/>
    </row>
    <row r="223" spans="1:22" ht="20.25" customHeight="1">
      <c r="A223" s="110"/>
      <c r="B223" s="113"/>
      <c r="C223" s="136"/>
      <c r="D223" s="107" t="s">
        <v>7</v>
      </c>
      <c r="E223" s="107"/>
      <c r="F223" s="107"/>
      <c r="G223" s="39">
        <v>1670.9</v>
      </c>
      <c r="H223" s="39">
        <v>1670.9</v>
      </c>
      <c r="I223" s="40">
        <f>H223*100/G223</f>
        <v>100</v>
      </c>
      <c r="Q223" s="39">
        <v>1935.6</v>
      </c>
      <c r="R223" s="39">
        <v>1934.2</v>
      </c>
      <c r="S223" s="40">
        <f>R223*100/Q223</f>
        <v>99.927671006406285</v>
      </c>
      <c r="T223" s="5"/>
      <c r="U223" s="5"/>
      <c r="V223" s="5"/>
    </row>
    <row r="224" spans="1:22" ht="20.25" customHeight="1">
      <c r="A224" s="110"/>
      <c r="B224" s="113"/>
      <c r="C224" s="136"/>
      <c r="D224" s="107" t="s">
        <v>8</v>
      </c>
      <c r="E224" s="107"/>
      <c r="F224" s="107"/>
      <c r="G224" s="39">
        <v>0</v>
      </c>
      <c r="H224" s="39">
        <v>0</v>
      </c>
      <c r="I224" s="40">
        <v>0</v>
      </c>
      <c r="Q224" s="39">
        <v>0</v>
      </c>
      <c r="R224" s="39">
        <v>0</v>
      </c>
      <c r="S224" s="40">
        <v>0</v>
      </c>
      <c r="T224" s="5"/>
      <c r="U224" s="5"/>
      <c r="V224" s="5"/>
    </row>
    <row r="225" spans="1:22" ht="17.25" customHeight="1">
      <c r="A225" s="110"/>
      <c r="B225" s="113"/>
      <c r="C225" s="136"/>
      <c r="D225" s="107" t="s">
        <v>9</v>
      </c>
      <c r="E225" s="107"/>
      <c r="F225" s="107"/>
      <c r="G225" s="39">
        <v>0</v>
      </c>
      <c r="H225" s="39">
        <v>0</v>
      </c>
      <c r="I225" s="40">
        <v>0</v>
      </c>
      <c r="Q225" s="39">
        <v>0</v>
      </c>
      <c r="R225" s="39">
        <v>0</v>
      </c>
      <c r="S225" s="40">
        <v>0</v>
      </c>
      <c r="T225" s="5"/>
      <c r="U225" s="5"/>
      <c r="V225" s="5"/>
    </row>
    <row r="226" spans="1:22" ht="28.5" customHeight="1">
      <c r="A226" s="110"/>
      <c r="B226" s="113"/>
      <c r="C226" s="136"/>
      <c r="D226" s="108" t="s">
        <v>10</v>
      </c>
      <c r="E226" s="108"/>
      <c r="F226" s="108"/>
      <c r="G226" s="39">
        <v>0</v>
      </c>
      <c r="H226" s="39">
        <v>0</v>
      </c>
      <c r="I226" s="40">
        <v>0</v>
      </c>
      <c r="Q226" s="39">
        <v>0</v>
      </c>
      <c r="R226" s="39">
        <v>0</v>
      </c>
      <c r="S226" s="40">
        <v>0</v>
      </c>
      <c r="T226" s="5"/>
      <c r="U226" s="5"/>
      <c r="V226" s="5"/>
    </row>
    <row r="227" spans="1:22" ht="24" customHeight="1">
      <c r="A227" s="110"/>
      <c r="B227" s="113"/>
      <c r="C227" s="136"/>
      <c r="D227" s="115" t="s">
        <v>11</v>
      </c>
      <c r="E227" s="115"/>
      <c r="F227" s="115"/>
      <c r="G227" s="39">
        <v>0</v>
      </c>
      <c r="H227" s="39">
        <v>0</v>
      </c>
      <c r="I227" s="40">
        <v>0</v>
      </c>
      <c r="Q227" s="39">
        <v>0</v>
      </c>
      <c r="R227" s="39">
        <v>0</v>
      </c>
      <c r="S227" s="40">
        <v>0</v>
      </c>
      <c r="T227" s="5"/>
      <c r="U227" s="5"/>
      <c r="V227" s="5"/>
    </row>
    <row r="228" spans="1:22" ht="21" customHeight="1" thickBot="1">
      <c r="A228" s="111"/>
      <c r="B228" s="114"/>
      <c r="C228" s="137"/>
      <c r="D228" s="116" t="s">
        <v>12</v>
      </c>
      <c r="E228" s="116"/>
      <c r="F228" s="116"/>
      <c r="G228" s="41">
        <v>0</v>
      </c>
      <c r="H228" s="41">
        <v>0</v>
      </c>
      <c r="I228" s="42">
        <v>0</v>
      </c>
      <c r="Q228" s="41">
        <v>0</v>
      </c>
      <c r="R228" s="41">
        <v>0</v>
      </c>
      <c r="S228" s="42">
        <v>0</v>
      </c>
      <c r="T228" s="5"/>
      <c r="U228" s="5"/>
      <c r="V228" s="5"/>
    </row>
    <row r="229" spans="1:22" ht="18" customHeight="1">
      <c r="A229" s="141">
        <v>8</v>
      </c>
      <c r="B229" s="138"/>
      <c r="C229" s="117" t="s">
        <v>127</v>
      </c>
      <c r="D229" s="120" t="s">
        <v>5</v>
      </c>
      <c r="E229" s="120"/>
      <c r="F229" s="144"/>
      <c r="G229" s="37">
        <f>SUM(G231:G236)</f>
        <v>294700.39999999997</v>
      </c>
      <c r="H229" s="37">
        <f>SUM(H231:H236)</f>
        <v>284676.74</v>
      </c>
      <c r="I229" s="60">
        <f>H229/G229*100</f>
        <v>96.598694810051171</v>
      </c>
      <c r="Q229" s="37">
        <f>SUM(Q231:Q236)</f>
        <v>212359.8</v>
      </c>
      <c r="R229" s="37">
        <f>SUM(R231:R236)</f>
        <v>118382.20000000001</v>
      </c>
      <c r="S229" s="60">
        <f>R229/Q229*100</f>
        <v>55.746049864428215</v>
      </c>
      <c r="T229" s="5"/>
      <c r="U229" s="5"/>
      <c r="V229" s="5"/>
    </row>
    <row r="230" spans="1:22" ht="19.5" customHeight="1">
      <c r="A230" s="142"/>
      <c r="B230" s="139"/>
      <c r="C230" s="118"/>
      <c r="D230" s="107" t="s">
        <v>6</v>
      </c>
      <c r="E230" s="107"/>
      <c r="F230" s="122"/>
      <c r="G230" s="39"/>
      <c r="H230" s="39"/>
      <c r="I230" s="40"/>
      <c r="Q230" s="39"/>
      <c r="R230" s="39"/>
      <c r="S230" s="40"/>
      <c r="T230" s="5"/>
      <c r="U230" s="5"/>
      <c r="V230" s="5"/>
    </row>
    <row r="231" spans="1:22" ht="18" customHeight="1">
      <c r="A231" s="142"/>
      <c r="B231" s="139"/>
      <c r="C231" s="118"/>
      <c r="D231" s="107" t="s">
        <v>7</v>
      </c>
      <c r="E231" s="107"/>
      <c r="F231" s="122"/>
      <c r="G231" s="39">
        <f>G239+G247</f>
        <v>125569.59999999999</v>
      </c>
      <c r="H231" s="39">
        <f>H239+H247</f>
        <v>124630.03</v>
      </c>
      <c r="I231" s="40">
        <f>H231/G231*100</f>
        <v>99.251753609153809</v>
      </c>
      <c r="Q231" s="39">
        <f>Q239+Q247</f>
        <v>101942.79999999999</v>
      </c>
      <c r="R231" s="39">
        <f>SUM(R239+R247)</f>
        <v>97995.200000000012</v>
      </c>
      <c r="S231" s="40">
        <f>R231/Q231*100</f>
        <v>96.127632358538335</v>
      </c>
      <c r="T231" s="5"/>
      <c r="U231" s="5"/>
      <c r="V231" s="5"/>
    </row>
    <row r="232" spans="1:22" ht="18" customHeight="1">
      <c r="A232" s="142"/>
      <c r="B232" s="139"/>
      <c r="C232" s="118"/>
      <c r="D232" s="107" t="s">
        <v>8</v>
      </c>
      <c r="E232" s="107"/>
      <c r="F232" s="122"/>
      <c r="G232" s="39">
        <f t="shared" ref="G232:G236" si="16">G240+G248</f>
        <v>169130.8</v>
      </c>
      <c r="H232" s="39">
        <f t="shared" ref="H232:H236" si="17">H240+H248</f>
        <v>160046.71</v>
      </c>
      <c r="I232" s="40">
        <v>0</v>
      </c>
      <c r="Q232" s="39">
        <f t="shared" ref="Q232:R236" si="18">Q240+Q248</f>
        <v>110417</v>
      </c>
      <c r="R232" s="39">
        <f t="shared" si="18"/>
        <v>20387</v>
      </c>
      <c r="S232" s="40">
        <v>0</v>
      </c>
      <c r="T232" s="5"/>
      <c r="U232" s="5"/>
      <c r="V232" s="5"/>
    </row>
    <row r="233" spans="1:22" ht="18" customHeight="1">
      <c r="A233" s="142"/>
      <c r="B233" s="139"/>
      <c r="C233" s="118"/>
      <c r="D233" s="107" t="s">
        <v>9</v>
      </c>
      <c r="E233" s="107"/>
      <c r="F233" s="122"/>
      <c r="G233" s="39">
        <f t="shared" si="16"/>
        <v>0</v>
      </c>
      <c r="H233" s="39">
        <f t="shared" si="17"/>
        <v>0</v>
      </c>
      <c r="I233" s="40">
        <v>0</v>
      </c>
      <c r="Q233" s="39">
        <f t="shared" si="18"/>
        <v>0</v>
      </c>
      <c r="R233" s="39">
        <f t="shared" si="18"/>
        <v>0</v>
      </c>
      <c r="S233" s="40">
        <v>0</v>
      </c>
      <c r="T233" s="5"/>
      <c r="U233" s="5"/>
      <c r="V233" s="5"/>
    </row>
    <row r="234" spans="1:22" ht="29.25" customHeight="1">
      <c r="A234" s="142"/>
      <c r="B234" s="139"/>
      <c r="C234" s="118"/>
      <c r="D234" s="108" t="s">
        <v>10</v>
      </c>
      <c r="E234" s="108"/>
      <c r="F234" s="108"/>
      <c r="G234" s="39">
        <f t="shared" si="16"/>
        <v>0</v>
      </c>
      <c r="H234" s="39">
        <f t="shared" si="17"/>
        <v>0</v>
      </c>
      <c r="I234" s="43">
        <v>0</v>
      </c>
      <c r="Q234" s="39">
        <f t="shared" si="18"/>
        <v>0</v>
      </c>
      <c r="R234" s="39">
        <f t="shared" si="18"/>
        <v>0</v>
      </c>
      <c r="S234" s="43">
        <v>0</v>
      </c>
      <c r="T234" s="5"/>
      <c r="U234" s="5"/>
      <c r="V234" s="5"/>
    </row>
    <row r="235" spans="1:22" ht="27" customHeight="1">
      <c r="A235" s="142"/>
      <c r="B235" s="139"/>
      <c r="C235" s="118"/>
      <c r="D235" s="115" t="s">
        <v>11</v>
      </c>
      <c r="E235" s="115"/>
      <c r="F235" s="115"/>
      <c r="G235" s="39">
        <f t="shared" si="16"/>
        <v>0</v>
      </c>
      <c r="H235" s="39">
        <f t="shared" si="17"/>
        <v>0</v>
      </c>
      <c r="I235" s="40">
        <v>0</v>
      </c>
      <c r="Q235" s="39">
        <f t="shared" si="18"/>
        <v>0</v>
      </c>
      <c r="R235" s="39">
        <f t="shared" si="18"/>
        <v>0</v>
      </c>
      <c r="S235" s="40">
        <v>0</v>
      </c>
      <c r="T235" s="5"/>
      <c r="U235" s="5"/>
      <c r="V235" s="5"/>
    </row>
    <row r="236" spans="1:22" ht="18.75" customHeight="1" thickBot="1">
      <c r="A236" s="143"/>
      <c r="B236" s="140"/>
      <c r="C236" s="119"/>
      <c r="D236" s="116" t="s">
        <v>12</v>
      </c>
      <c r="E236" s="116"/>
      <c r="F236" s="116"/>
      <c r="G236" s="41">
        <f t="shared" si="16"/>
        <v>0</v>
      </c>
      <c r="H236" s="41">
        <f t="shared" si="17"/>
        <v>0</v>
      </c>
      <c r="I236" s="42">
        <v>0</v>
      </c>
      <c r="Q236" s="41">
        <f t="shared" si="18"/>
        <v>0</v>
      </c>
      <c r="R236" s="41">
        <f t="shared" si="18"/>
        <v>0</v>
      </c>
      <c r="S236" s="42">
        <v>0</v>
      </c>
      <c r="T236" s="5"/>
      <c r="U236" s="5"/>
      <c r="V236" s="5"/>
    </row>
    <row r="237" spans="1:22" ht="19.5" customHeight="1">
      <c r="A237" s="141">
        <v>8</v>
      </c>
      <c r="B237" s="112" t="s">
        <v>50</v>
      </c>
      <c r="C237" s="145" t="s">
        <v>97</v>
      </c>
      <c r="D237" s="120" t="s">
        <v>5</v>
      </c>
      <c r="E237" s="120"/>
      <c r="F237" s="144"/>
      <c r="G237" s="11">
        <f>SUM(G239:G244)</f>
        <v>248722.69999999998</v>
      </c>
      <c r="H237" s="11">
        <f>SUM(H239:H244)</f>
        <v>239306.28</v>
      </c>
      <c r="I237" s="43">
        <f>H237/G237*100</f>
        <v>96.214089023639588</v>
      </c>
      <c r="Q237" s="11">
        <f>SUM(Q239:Q244)</f>
        <v>170997.6</v>
      </c>
      <c r="R237" s="11">
        <f>SUM(R239:R244)</f>
        <v>77739.399999999994</v>
      </c>
      <c r="S237" s="43">
        <f>R237/Q237*100</f>
        <v>45.462275493925056</v>
      </c>
      <c r="T237" s="5"/>
      <c r="U237" s="5"/>
      <c r="V237" s="5"/>
    </row>
    <row r="238" spans="1:22" ht="17.25" customHeight="1">
      <c r="A238" s="142"/>
      <c r="B238" s="113"/>
      <c r="C238" s="136"/>
      <c r="D238" s="107" t="s">
        <v>6</v>
      </c>
      <c r="E238" s="107"/>
      <c r="F238" s="122"/>
      <c r="G238" s="39"/>
      <c r="H238" s="39"/>
      <c r="I238" s="40"/>
      <c r="Q238" s="39"/>
      <c r="R238" s="39"/>
      <c r="S238" s="40"/>
      <c r="T238" s="5"/>
      <c r="U238" s="5"/>
      <c r="V238" s="5"/>
    </row>
    <row r="239" spans="1:22" ht="21.75" customHeight="1">
      <c r="A239" s="142"/>
      <c r="B239" s="113"/>
      <c r="C239" s="136"/>
      <c r="D239" s="107" t="s">
        <v>7</v>
      </c>
      <c r="E239" s="107"/>
      <c r="F239" s="122"/>
      <c r="G239" s="39">
        <v>79591.899999999994</v>
      </c>
      <c r="H239" s="39">
        <v>79259.570000000007</v>
      </c>
      <c r="I239" s="40">
        <f>H239/G239*100</f>
        <v>99.582457511379943</v>
      </c>
      <c r="Q239" s="39">
        <v>60580.6</v>
      </c>
      <c r="R239" s="39">
        <v>57352.4</v>
      </c>
      <c r="S239" s="40">
        <f>R239/Q239*100</f>
        <v>94.671231384304548</v>
      </c>
      <c r="T239" s="5"/>
      <c r="U239" s="5"/>
      <c r="V239" s="5"/>
    </row>
    <row r="240" spans="1:22" ht="17.25" customHeight="1">
      <c r="A240" s="142"/>
      <c r="B240" s="113"/>
      <c r="C240" s="136"/>
      <c r="D240" s="107" t="s">
        <v>8</v>
      </c>
      <c r="E240" s="107"/>
      <c r="F240" s="122"/>
      <c r="G240" s="39">
        <v>169130.8</v>
      </c>
      <c r="H240" s="39">
        <v>160046.71</v>
      </c>
      <c r="I240" s="40">
        <f>H240/G240*100</f>
        <v>94.628955814080001</v>
      </c>
      <c r="Q240" s="39">
        <v>110417</v>
      </c>
      <c r="R240" s="39">
        <v>20387</v>
      </c>
      <c r="S240" s="40">
        <f>R240/Q240*100</f>
        <v>18.463642373909813</v>
      </c>
      <c r="T240" s="5"/>
      <c r="U240" s="5"/>
      <c r="V240" s="5"/>
    </row>
    <row r="241" spans="1:22" ht="21" customHeight="1">
      <c r="A241" s="142"/>
      <c r="B241" s="113"/>
      <c r="C241" s="136"/>
      <c r="D241" s="107" t="s">
        <v>9</v>
      </c>
      <c r="E241" s="107"/>
      <c r="F241" s="122"/>
      <c r="G241" s="39">
        <v>0</v>
      </c>
      <c r="H241" s="39">
        <v>0</v>
      </c>
      <c r="I241" s="40">
        <v>0</v>
      </c>
      <c r="Q241" s="39">
        <v>0</v>
      </c>
      <c r="R241" s="39">
        <v>0</v>
      </c>
      <c r="S241" s="40">
        <v>0</v>
      </c>
      <c r="T241" s="5"/>
      <c r="U241" s="5"/>
      <c r="V241" s="5"/>
    </row>
    <row r="242" spans="1:22" ht="30.75" customHeight="1">
      <c r="A242" s="142"/>
      <c r="B242" s="113"/>
      <c r="C242" s="136"/>
      <c r="D242" s="108" t="s">
        <v>10</v>
      </c>
      <c r="E242" s="108"/>
      <c r="F242" s="108"/>
      <c r="G242" s="11">
        <v>0</v>
      </c>
      <c r="H242" s="11">
        <v>0</v>
      </c>
      <c r="I242" s="43">
        <v>0</v>
      </c>
      <c r="Q242" s="11">
        <v>0</v>
      </c>
      <c r="R242" s="11">
        <v>0</v>
      </c>
      <c r="S242" s="43">
        <v>0</v>
      </c>
      <c r="T242" s="5"/>
      <c r="U242" s="5"/>
      <c r="V242" s="5"/>
    </row>
    <row r="243" spans="1:22" ht="23.25" customHeight="1">
      <c r="A243" s="142"/>
      <c r="B243" s="113"/>
      <c r="C243" s="136"/>
      <c r="D243" s="115" t="s">
        <v>11</v>
      </c>
      <c r="E243" s="115"/>
      <c r="F243" s="115"/>
      <c r="G243" s="39">
        <v>0</v>
      </c>
      <c r="H243" s="39">
        <v>0</v>
      </c>
      <c r="I243" s="40">
        <v>0</v>
      </c>
      <c r="Q243" s="39">
        <v>0</v>
      </c>
      <c r="R243" s="39">
        <v>0</v>
      </c>
      <c r="S243" s="40">
        <v>0</v>
      </c>
      <c r="T243" s="5"/>
      <c r="U243" s="5"/>
      <c r="V243" s="5"/>
    </row>
    <row r="244" spans="1:22" ht="17.25" customHeight="1" thickBot="1">
      <c r="A244" s="143"/>
      <c r="B244" s="114"/>
      <c r="C244" s="137"/>
      <c r="D244" s="116" t="s">
        <v>12</v>
      </c>
      <c r="E244" s="116"/>
      <c r="F244" s="116"/>
      <c r="G244" s="41">
        <v>0</v>
      </c>
      <c r="H244" s="41">
        <v>0</v>
      </c>
      <c r="I244" s="42">
        <v>0</v>
      </c>
      <c r="Q244" s="41">
        <v>0</v>
      </c>
      <c r="R244" s="41">
        <v>0</v>
      </c>
      <c r="S244" s="42">
        <v>0</v>
      </c>
      <c r="T244" s="5"/>
      <c r="U244" s="5"/>
      <c r="V244" s="5"/>
    </row>
    <row r="245" spans="1:22" ht="20.25" customHeight="1">
      <c r="A245" s="141">
        <v>8</v>
      </c>
      <c r="B245" s="112" t="s">
        <v>51</v>
      </c>
      <c r="C245" s="145" t="s">
        <v>52</v>
      </c>
      <c r="D245" s="120" t="s">
        <v>5</v>
      </c>
      <c r="E245" s="120"/>
      <c r="F245" s="144"/>
      <c r="G245" s="11">
        <f>G252+G251+G250+G249+G248+G247</f>
        <v>45977.7</v>
      </c>
      <c r="H245" s="11">
        <f>H252+H251+H250+H249+H248+H247</f>
        <v>45370.46</v>
      </c>
      <c r="I245" s="43">
        <f>H245/G245*100</f>
        <v>98.679272777890162</v>
      </c>
      <c r="Q245" s="11">
        <f>Q252+Q251+Q250+Q249+Q248+Q247</f>
        <v>41362.199999999997</v>
      </c>
      <c r="R245" s="11">
        <f>R252+R251+R250+R249+R248+R247</f>
        <v>40642.800000000003</v>
      </c>
      <c r="S245" s="43">
        <f>R245/Q245*100</f>
        <v>98.260730812190857</v>
      </c>
      <c r="T245" s="5"/>
      <c r="U245" s="5"/>
      <c r="V245" s="5"/>
    </row>
    <row r="246" spans="1:22" ht="17.25" customHeight="1">
      <c r="A246" s="142"/>
      <c r="B246" s="113"/>
      <c r="C246" s="136"/>
      <c r="D246" s="107" t="s">
        <v>6</v>
      </c>
      <c r="E246" s="107"/>
      <c r="F246" s="122"/>
      <c r="G246" s="39"/>
      <c r="H246" s="39"/>
      <c r="I246" s="40"/>
      <c r="Q246" s="39"/>
      <c r="R246" s="39"/>
      <c r="S246" s="40"/>
      <c r="T246" s="5"/>
      <c r="U246" s="5"/>
      <c r="V246" s="5"/>
    </row>
    <row r="247" spans="1:22" ht="18" customHeight="1">
      <c r="A247" s="142"/>
      <c r="B247" s="113"/>
      <c r="C247" s="136"/>
      <c r="D247" s="107" t="s">
        <v>7</v>
      </c>
      <c r="E247" s="107"/>
      <c r="F247" s="122"/>
      <c r="G247" s="39">
        <v>45977.7</v>
      </c>
      <c r="H247" s="39">
        <v>45370.46</v>
      </c>
      <c r="I247" s="40">
        <f>H247/G247*100</f>
        <v>98.679272777890162</v>
      </c>
      <c r="Q247" s="39">
        <v>41362.199999999997</v>
      </c>
      <c r="R247" s="39">
        <v>40642.800000000003</v>
      </c>
      <c r="S247" s="40">
        <f>R247/Q247*100</f>
        <v>98.260730812190857</v>
      </c>
      <c r="T247" s="5"/>
      <c r="U247" s="5"/>
      <c r="V247" s="5"/>
    </row>
    <row r="248" spans="1:22" ht="20.25" customHeight="1">
      <c r="A248" s="142"/>
      <c r="B248" s="113"/>
      <c r="C248" s="136"/>
      <c r="D248" s="107" t="s">
        <v>8</v>
      </c>
      <c r="E248" s="107"/>
      <c r="F248" s="122"/>
      <c r="G248" s="39">
        <v>0</v>
      </c>
      <c r="H248" s="39">
        <v>0</v>
      </c>
      <c r="I248" s="40">
        <v>0</v>
      </c>
      <c r="Q248" s="39">
        <v>0</v>
      </c>
      <c r="R248" s="39">
        <v>0</v>
      </c>
      <c r="S248" s="40">
        <v>0</v>
      </c>
      <c r="T248" s="5"/>
      <c r="U248" s="5"/>
      <c r="V248" s="5"/>
    </row>
    <row r="249" spans="1:22" ht="19.5" customHeight="1">
      <c r="A249" s="142"/>
      <c r="B249" s="113"/>
      <c r="C249" s="136"/>
      <c r="D249" s="107" t="s">
        <v>9</v>
      </c>
      <c r="E249" s="107"/>
      <c r="F249" s="107"/>
      <c r="G249" s="11">
        <v>0</v>
      </c>
      <c r="H249" s="11">
        <v>0</v>
      </c>
      <c r="I249" s="43">
        <v>0</v>
      </c>
      <c r="Q249" s="11">
        <v>0</v>
      </c>
      <c r="R249" s="11">
        <v>0</v>
      </c>
      <c r="S249" s="43">
        <v>0</v>
      </c>
      <c r="T249" s="5"/>
      <c r="U249" s="5"/>
      <c r="V249" s="5"/>
    </row>
    <row r="250" spans="1:22" ht="30" customHeight="1">
      <c r="A250" s="142"/>
      <c r="B250" s="113"/>
      <c r="C250" s="136"/>
      <c r="D250" s="108" t="s">
        <v>10</v>
      </c>
      <c r="E250" s="108"/>
      <c r="F250" s="108"/>
      <c r="G250" s="39">
        <v>0</v>
      </c>
      <c r="H250" s="39">
        <v>0</v>
      </c>
      <c r="I250" s="40">
        <v>0</v>
      </c>
      <c r="Q250" s="39">
        <v>0</v>
      </c>
      <c r="R250" s="39">
        <v>0</v>
      </c>
      <c r="S250" s="40">
        <v>0</v>
      </c>
      <c r="T250" s="5"/>
      <c r="U250" s="5"/>
      <c r="V250" s="5"/>
    </row>
    <row r="251" spans="1:22" ht="24" customHeight="1">
      <c r="A251" s="142"/>
      <c r="B251" s="113"/>
      <c r="C251" s="136"/>
      <c r="D251" s="115" t="s">
        <v>11</v>
      </c>
      <c r="E251" s="115"/>
      <c r="F251" s="115"/>
      <c r="G251" s="39">
        <v>0</v>
      </c>
      <c r="H251" s="39">
        <v>0</v>
      </c>
      <c r="I251" s="40">
        <v>0</v>
      </c>
      <c r="Q251" s="39">
        <v>0</v>
      </c>
      <c r="R251" s="39">
        <v>0</v>
      </c>
      <c r="S251" s="40">
        <v>0</v>
      </c>
      <c r="T251" s="5"/>
      <c r="U251" s="5"/>
      <c r="V251" s="5"/>
    </row>
    <row r="252" spans="1:22" ht="18.75" customHeight="1" thickBot="1">
      <c r="A252" s="143"/>
      <c r="B252" s="114"/>
      <c r="C252" s="137"/>
      <c r="D252" s="116" t="s">
        <v>12</v>
      </c>
      <c r="E252" s="116"/>
      <c r="F252" s="116"/>
      <c r="G252" s="41">
        <v>0</v>
      </c>
      <c r="H252" s="41">
        <v>0</v>
      </c>
      <c r="I252" s="42">
        <v>0</v>
      </c>
      <c r="Q252" s="41">
        <v>0</v>
      </c>
      <c r="R252" s="41">
        <v>0</v>
      </c>
      <c r="S252" s="42">
        <v>0</v>
      </c>
      <c r="T252" s="5"/>
      <c r="U252" s="5"/>
      <c r="V252" s="5"/>
    </row>
    <row r="253" spans="1:22" ht="18.75" customHeight="1">
      <c r="A253" s="215">
        <v>9</v>
      </c>
      <c r="B253" s="218"/>
      <c r="C253" s="117" t="s">
        <v>128</v>
      </c>
      <c r="D253" s="223" t="s">
        <v>5</v>
      </c>
      <c r="E253" s="223"/>
      <c r="F253" s="223"/>
      <c r="G253" s="37">
        <f>SUM(G255:G260)</f>
        <v>161817.59999999998</v>
      </c>
      <c r="H253" s="37">
        <f>SUM(H255:H260)</f>
        <v>105698.1</v>
      </c>
      <c r="I253" s="38">
        <f>H253*100/G253</f>
        <v>65.31928541765545</v>
      </c>
      <c r="Q253" s="73">
        <f>SUM(Q255:Q260)</f>
        <v>138388.80000000002</v>
      </c>
      <c r="R253" s="73">
        <f>SUM(R255:R260)</f>
        <v>28190.7</v>
      </c>
      <c r="S253" s="74">
        <f>R253*100/Q253</f>
        <v>20.370651382192776</v>
      </c>
      <c r="T253" s="5"/>
      <c r="U253" s="5"/>
      <c r="V253" s="5"/>
    </row>
    <row r="254" spans="1:22" ht="19.5" customHeight="1">
      <c r="A254" s="216"/>
      <c r="B254" s="219"/>
      <c r="C254" s="118"/>
      <c r="D254" s="146" t="s">
        <v>6</v>
      </c>
      <c r="E254" s="146"/>
      <c r="F254" s="146"/>
      <c r="G254" s="39"/>
      <c r="H254" s="39"/>
      <c r="I254" s="40"/>
      <c r="Q254" s="75"/>
      <c r="R254" s="75"/>
      <c r="S254" s="76"/>
      <c r="T254" s="5"/>
      <c r="U254" s="5"/>
      <c r="V254" s="5"/>
    </row>
    <row r="255" spans="1:22" ht="18.75" customHeight="1">
      <c r="A255" s="216"/>
      <c r="B255" s="219"/>
      <c r="C255" s="118"/>
      <c r="D255" s="146" t="s">
        <v>7</v>
      </c>
      <c r="E255" s="146"/>
      <c r="F255" s="146"/>
      <c r="G255" s="39">
        <f>G263+G271+G279+G287</f>
        <v>11834.3</v>
      </c>
      <c r="H255" s="39">
        <f>H263+H271+H279+H287</f>
        <v>8052.5</v>
      </c>
      <c r="I255" s="40">
        <f>H255/G255*100</f>
        <v>68.04373727216651</v>
      </c>
      <c r="Q255" s="75">
        <f>Q263+Q271+Q279+Q287</f>
        <v>4280.1000000000004</v>
      </c>
      <c r="R255" s="75">
        <f>R263+R271+R279+R287</f>
        <v>2632.3</v>
      </c>
      <c r="S255" s="76">
        <f>R255/Q255*100</f>
        <v>61.500899511693653</v>
      </c>
      <c r="T255" s="5"/>
      <c r="U255" s="5"/>
      <c r="V255" s="5"/>
    </row>
    <row r="256" spans="1:22" ht="20.25" customHeight="1">
      <c r="A256" s="216"/>
      <c r="B256" s="219"/>
      <c r="C256" s="118"/>
      <c r="D256" s="146" t="s">
        <v>8</v>
      </c>
      <c r="E256" s="146"/>
      <c r="F256" s="146"/>
      <c r="G256" s="39">
        <f t="shared" ref="G256:H260" si="19">G264+G272+G280+G288</f>
        <v>149983.29999999999</v>
      </c>
      <c r="H256" s="39">
        <f t="shared" si="19"/>
        <v>97645.6</v>
      </c>
      <c r="I256" s="40">
        <f t="shared" ref="I256" si="20">H256/G256*100</f>
        <v>65.104314947064111</v>
      </c>
      <c r="Q256" s="75">
        <f t="shared" ref="Q256:R260" si="21">Q264+Q272+Q280+Q288</f>
        <v>134108.70000000001</v>
      </c>
      <c r="R256" s="75">
        <f t="shared" si="21"/>
        <v>25558.400000000001</v>
      </c>
      <c r="S256" s="76">
        <f t="shared" ref="S256" si="22">R256/Q256*100</f>
        <v>19.057973121803432</v>
      </c>
      <c r="T256" s="5"/>
      <c r="U256" s="5"/>
      <c r="V256" s="5"/>
    </row>
    <row r="257" spans="1:22" ht="20.25" customHeight="1">
      <c r="A257" s="216"/>
      <c r="B257" s="219"/>
      <c r="C257" s="118"/>
      <c r="D257" s="146" t="s">
        <v>9</v>
      </c>
      <c r="E257" s="146"/>
      <c r="F257" s="146"/>
      <c r="G257" s="39">
        <f t="shared" si="19"/>
        <v>0</v>
      </c>
      <c r="H257" s="39">
        <f t="shared" si="19"/>
        <v>0</v>
      </c>
      <c r="I257" s="40">
        <v>0</v>
      </c>
      <c r="Q257" s="75">
        <f t="shared" si="21"/>
        <v>0</v>
      </c>
      <c r="R257" s="75">
        <f t="shared" si="21"/>
        <v>0</v>
      </c>
      <c r="S257" s="76">
        <v>0</v>
      </c>
      <c r="T257" s="5"/>
      <c r="U257" s="5"/>
      <c r="V257" s="5"/>
    </row>
    <row r="258" spans="1:22" ht="25.5" customHeight="1">
      <c r="A258" s="216"/>
      <c r="B258" s="219"/>
      <c r="C258" s="118"/>
      <c r="D258" s="221" t="s">
        <v>10</v>
      </c>
      <c r="E258" s="221"/>
      <c r="F258" s="221"/>
      <c r="G258" s="39">
        <f t="shared" si="19"/>
        <v>0</v>
      </c>
      <c r="H258" s="39">
        <f t="shared" si="19"/>
        <v>0</v>
      </c>
      <c r="I258" s="40">
        <v>0</v>
      </c>
      <c r="Q258" s="75">
        <f t="shared" si="21"/>
        <v>0</v>
      </c>
      <c r="R258" s="75">
        <f t="shared" si="21"/>
        <v>0</v>
      </c>
      <c r="S258" s="76">
        <v>0</v>
      </c>
      <c r="T258" s="5"/>
      <c r="U258" s="5"/>
      <c r="V258" s="5"/>
    </row>
    <row r="259" spans="1:22" ht="28.5" customHeight="1">
      <c r="A259" s="216"/>
      <c r="B259" s="219"/>
      <c r="C259" s="118"/>
      <c r="D259" s="115" t="s">
        <v>11</v>
      </c>
      <c r="E259" s="115"/>
      <c r="F259" s="115"/>
      <c r="G259" s="39">
        <f t="shared" si="19"/>
        <v>0</v>
      </c>
      <c r="H259" s="39">
        <f t="shared" si="19"/>
        <v>0</v>
      </c>
      <c r="I259" s="40">
        <v>0</v>
      </c>
      <c r="Q259" s="75">
        <f t="shared" si="21"/>
        <v>0</v>
      </c>
      <c r="R259" s="75">
        <f t="shared" si="21"/>
        <v>0</v>
      </c>
      <c r="S259" s="76">
        <v>0</v>
      </c>
      <c r="T259" s="5"/>
      <c r="U259" s="5"/>
      <c r="V259" s="5"/>
    </row>
    <row r="260" spans="1:22" ht="16.5" customHeight="1" thickBot="1">
      <c r="A260" s="217"/>
      <c r="B260" s="220"/>
      <c r="C260" s="119"/>
      <c r="D260" s="222" t="s">
        <v>12</v>
      </c>
      <c r="E260" s="222"/>
      <c r="F260" s="222"/>
      <c r="G260" s="41">
        <f t="shared" si="19"/>
        <v>0</v>
      </c>
      <c r="H260" s="41">
        <f t="shared" si="19"/>
        <v>0</v>
      </c>
      <c r="I260" s="42">
        <v>0</v>
      </c>
      <c r="Q260" s="77">
        <f t="shared" si="21"/>
        <v>0</v>
      </c>
      <c r="R260" s="77">
        <f t="shared" si="21"/>
        <v>0</v>
      </c>
      <c r="S260" s="78">
        <v>0</v>
      </c>
      <c r="T260" s="5"/>
      <c r="U260" s="5"/>
      <c r="V260" s="5"/>
    </row>
    <row r="261" spans="1:22" ht="18" customHeight="1">
      <c r="A261" s="224">
        <v>9</v>
      </c>
      <c r="B261" s="227" t="s">
        <v>53</v>
      </c>
      <c r="C261" s="145" t="s">
        <v>87</v>
      </c>
      <c r="D261" s="120" t="s">
        <v>5</v>
      </c>
      <c r="E261" s="120"/>
      <c r="F261" s="120"/>
      <c r="G261" s="11">
        <f>SUM(G263:G268)</f>
        <v>0</v>
      </c>
      <c r="H261" s="11">
        <f>SUM(H263:H268)</f>
        <v>0</v>
      </c>
      <c r="I261" s="43">
        <v>0</v>
      </c>
      <c r="Q261" s="79">
        <f>SUM(Q263:Q268)</f>
        <v>425.5</v>
      </c>
      <c r="R261" s="79">
        <f>SUM(R263:R268)</f>
        <v>425.5</v>
      </c>
      <c r="S261" s="80">
        <f>R261/Q261*100</f>
        <v>100</v>
      </c>
      <c r="T261" s="5"/>
      <c r="U261" s="5"/>
      <c r="V261" s="5"/>
    </row>
    <row r="262" spans="1:22" ht="20.25" customHeight="1">
      <c r="A262" s="225"/>
      <c r="B262" s="228"/>
      <c r="C262" s="136"/>
      <c r="D262" s="107" t="s">
        <v>6</v>
      </c>
      <c r="E262" s="107"/>
      <c r="F262" s="107"/>
      <c r="G262" s="39"/>
      <c r="H262" s="39"/>
      <c r="I262" s="40"/>
      <c r="Q262" s="75"/>
      <c r="R262" s="75"/>
      <c r="S262" s="76"/>
      <c r="T262" s="5"/>
      <c r="U262" s="5"/>
      <c r="V262" s="5"/>
    </row>
    <row r="263" spans="1:22" ht="20.25" customHeight="1">
      <c r="A263" s="225"/>
      <c r="B263" s="228"/>
      <c r="C263" s="136"/>
      <c r="D263" s="107" t="s">
        <v>7</v>
      </c>
      <c r="E263" s="107"/>
      <c r="F263" s="107"/>
      <c r="G263" s="39">
        <v>0</v>
      </c>
      <c r="H263" s="39">
        <v>0</v>
      </c>
      <c r="I263" s="40">
        <v>0</v>
      </c>
      <c r="Q263" s="75">
        <v>425.5</v>
      </c>
      <c r="R263" s="75">
        <v>425.5</v>
      </c>
      <c r="S263" s="76">
        <f>R263/Q263*100</f>
        <v>100</v>
      </c>
      <c r="T263" s="5"/>
      <c r="U263" s="5"/>
      <c r="V263" s="5"/>
    </row>
    <row r="264" spans="1:22" ht="18" customHeight="1">
      <c r="A264" s="225"/>
      <c r="B264" s="228"/>
      <c r="C264" s="136"/>
      <c r="D264" s="107" t="s">
        <v>8</v>
      </c>
      <c r="E264" s="107"/>
      <c r="F264" s="107"/>
      <c r="G264" s="39">
        <v>0</v>
      </c>
      <c r="H264" s="39">
        <v>0</v>
      </c>
      <c r="I264" s="40">
        <v>0</v>
      </c>
      <c r="Q264" s="75">
        <v>0</v>
      </c>
      <c r="R264" s="75">
        <v>0</v>
      </c>
      <c r="S264" s="76">
        <v>0</v>
      </c>
      <c r="T264" s="5"/>
      <c r="U264" s="5"/>
      <c r="V264" s="5"/>
    </row>
    <row r="265" spans="1:22" ht="18.75" customHeight="1">
      <c r="A265" s="225"/>
      <c r="B265" s="228"/>
      <c r="C265" s="136"/>
      <c r="D265" s="107" t="s">
        <v>9</v>
      </c>
      <c r="E265" s="107"/>
      <c r="F265" s="107"/>
      <c r="G265" s="39">
        <v>0</v>
      </c>
      <c r="H265" s="39">
        <v>0</v>
      </c>
      <c r="I265" s="40">
        <v>0</v>
      </c>
      <c r="Q265" s="75">
        <v>0</v>
      </c>
      <c r="R265" s="75">
        <v>0</v>
      </c>
      <c r="S265" s="76">
        <v>0</v>
      </c>
      <c r="T265" s="5"/>
      <c r="U265" s="5"/>
      <c r="V265" s="5"/>
    </row>
    <row r="266" spans="1:22" ht="30" customHeight="1">
      <c r="A266" s="225"/>
      <c r="B266" s="228"/>
      <c r="C266" s="136"/>
      <c r="D266" s="108" t="s">
        <v>10</v>
      </c>
      <c r="E266" s="108"/>
      <c r="F266" s="108"/>
      <c r="G266" s="39">
        <v>0</v>
      </c>
      <c r="H266" s="39">
        <v>0</v>
      </c>
      <c r="I266" s="40">
        <v>0</v>
      </c>
      <c r="Q266" s="75">
        <v>0</v>
      </c>
      <c r="R266" s="75">
        <v>0</v>
      </c>
      <c r="S266" s="76">
        <v>0</v>
      </c>
      <c r="T266" s="5"/>
      <c r="U266" s="5"/>
      <c r="V266" s="5"/>
    </row>
    <row r="267" spans="1:22" ht="28.5" customHeight="1">
      <c r="A267" s="225"/>
      <c r="B267" s="228"/>
      <c r="C267" s="136"/>
      <c r="D267" s="115" t="s">
        <v>11</v>
      </c>
      <c r="E267" s="115"/>
      <c r="F267" s="115"/>
      <c r="G267" s="39">
        <v>0</v>
      </c>
      <c r="H267" s="39">
        <v>0</v>
      </c>
      <c r="I267" s="40">
        <v>0</v>
      </c>
      <c r="Q267" s="75">
        <v>0</v>
      </c>
      <c r="R267" s="75">
        <v>0</v>
      </c>
      <c r="S267" s="76">
        <v>0</v>
      </c>
      <c r="T267" s="5"/>
      <c r="U267" s="5"/>
      <c r="V267" s="5"/>
    </row>
    <row r="268" spans="1:22" ht="15" customHeight="1" thickBot="1">
      <c r="A268" s="231"/>
      <c r="B268" s="229"/>
      <c r="C268" s="137"/>
      <c r="D268" s="116" t="s">
        <v>12</v>
      </c>
      <c r="E268" s="116"/>
      <c r="F268" s="116"/>
      <c r="G268" s="41">
        <v>0</v>
      </c>
      <c r="H268" s="41">
        <v>0</v>
      </c>
      <c r="I268" s="42">
        <v>0</v>
      </c>
      <c r="Q268" s="77">
        <v>0</v>
      </c>
      <c r="R268" s="77">
        <v>0</v>
      </c>
      <c r="S268" s="78">
        <v>0</v>
      </c>
      <c r="T268" s="5"/>
      <c r="U268" s="5"/>
      <c r="V268" s="5"/>
    </row>
    <row r="269" spans="1:22" ht="17.25" customHeight="1">
      <c r="A269" s="224">
        <v>9</v>
      </c>
      <c r="B269" s="227" t="s">
        <v>54</v>
      </c>
      <c r="C269" s="145" t="s">
        <v>88</v>
      </c>
      <c r="D269" s="120" t="s">
        <v>5</v>
      </c>
      <c r="E269" s="120"/>
      <c r="F269" s="120"/>
      <c r="G269" s="11">
        <f>SUM(G271:G276)</f>
        <v>0</v>
      </c>
      <c r="H269" s="11">
        <f>SUM(H271:H276)</f>
        <v>0</v>
      </c>
      <c r="I269" s="43">
        <v>0</v>
      </c>
      <c r="Q269" s="79">
        <f>SUM(Q271:Q276)</f>
        <v>0</v>
      </c>
      <c r="R269" s="79">
        <f>SUM(R271:R276)</f>
        <v>0</v>
      </c>
      <c r="S269" s="80">
        <v>0</v>
      </c>
      <c r="T269" s="5"/>
      <c r="U269" s="5"/>
      <c r="V269" s="5"/>
    </row>
    <row r="270" spans="1:22" ht="16.5" customHeight="1">
      <c r="A270" s="225"/>
      <c r="B270" s="228"/>
      <c r="C270" s="136"/>
      <c r="D270" s="107" t="s">
        <v>6</v>
      </c>
      <c r="E270" s="107"/>
      <c r="F270" s="107"/>
      <c r="G270" s="39"/>
      <c r="H270" s="39"/>
      <c r="I270" s="40"/>
      <c r="Q270" s="75"/>
      <c r="R270" s="75"/>
      <c r="S270" s="76"/>
      <c r="T270" s="5"/>
      <c r="U270" s="5"/>
      <c r="V270" s="5"/>
    </row>
    <row r="271" spans="1:22" ht="19.5" customHeight="1">
      <c r="A271" s="225"/>
      <c r="B271" s="228"/>
      <c r="C271" s="136"/>
      <c r="D271" s="107" t="s">
        <v>7</v>
      </c>
      <c r="E271" s="107"/>
      <c r="F271" s="107"/>
      <c r="G271" s="39">
        <v>0</v>
      </c>
      <c r="H271" s="39">
        <v>0</v>
      </c>
      <c r="I271" s="40">
        <v>0</v>
      </c>
      <c r="Q271" s="75">
        <v>0</v>
      </c>
      <c r="R271" s="75">
        <v>0</v>
      </c>
      <c r="S271" s="76">
        <v>0</v>
      </c>
      <c r="T271" s="5"/>
      <c r="U271" s="5"/>
      <c r="V271" s="5"/>
    </row>
    <row r="272" spans="1:22" ht="18.75" customHeight="1">
      <c r="A272" s="225"/>
      <c r="B272" s="228"/>
      <c r="C272" s="136"/>
      <c r="D272" s="107" t="s">
        <v>8</v>
      </c>
      <c r="E272" s="107"/>
      <c r="F272" s="107"/>
      <c r="G272" s="39">
        <v>0</v>
      </c>
      <c r="H272" s="39">
        <v>0</v>
      </c>
      <c r="I272" s="40">
        <v>0</v>
      </c>
      <c r="Q272" s="75">
        <v>0</v>
      </c>
      <c r="R272" s="75">
        <v>0</v>
      </c>
      <c r="S272" s="76">
        <v>0</v>
      </c>
      <c r="T272" s="5"/>
      <c r="U272" s="5"/>
      <c r="V272" s="5"/>
    </row>
    <row r="273" spans="1:22" ht="18" customHeight="1">
      <c r="A273" s="225"/>
      <c r="B273" s="228"/>
      <c r="C273" s="136"/>
      <c r="D273" s="107" t="s">
        <v>9</v>
      </c>
      <c r="E273" s="107"/>
      <c r="F273" s="107"/>
      <c r="G273" s="39">
        <v>0</v>
      </c>
      <c r="H273" s="39">
        <v>0</v>
      </c>
      <c r="I273" s="40">
        <v>0</v>
      </c>
      <c r="Q273" s="75">
        <v>0</v>
      </c>
      <c r="R273" s="75">
        <v>0</v>
      </c>
      <c r="S273" s="76">
        <v>0</v>
      </c>
      <c r="T273" s="5"/>
      <c r="U273" s="5"/>
      <c r="V273" s="5"/>
    </row>
    <row r="274" spans="1:22" ht="27" customHeight="1">
      <c r="A274" s="225"/>
      <c r="B274" s="228"/>
      <c r="C274" s="136"/>
      <c r="D274" s="108" t="s">
        <v>10</v>
      </c>
      <c r="E274" s="108"/>
      <c r="F274" s="108"/>
      <c r="G274" s="39">
        <v>0</v>
      </c>
      <c r="H274" s="39">
        <v>0</v>
      </c>
      <c r="I274" s="40">
        <v>0</v>
      </c>
      <c r="Q274" s="75">
        <v>0</v>
      </c>
      <c r="R274" s="75">
        <v>0</v>
      </c>
      <c r="S274" s="76">
        <v>0</v>
      </c>
      <c r="T274" s="5"/>
      <c r="U274" s="5"/>
      <c r="V274" s="5"/>
    </row>
    <row r="275" spans="1:22" ht="26.25" customHeight="1">
      <c r="A275" s="225"/>
      <c r="B275" s="228"/>
      <c r="C275" s="136"/>
      <c r="D275" s="115" t="s">
        <v>11</v>
      </c>
      <c r="E275" s="115"/>
      <c r="F275" s="115"/>
      <c r="G275" s="39">
        <v>0</v>
      </c>
      <c r="H275" s="39">
        <v>0</v>
      </c>
      <c r="I275" s="40">
        <v>0</v>
      </c>
      <c r="Q275" s="75">
        <v>0</v>
      </c>
      <c r="R275" s="75">
        <v>0</v>
      </c>
      <c r="S275" s="76">
        <v>0</v>
      </c>
      <c r="T275" s="5"/>
      <c r="U275" s="5"/>
      <c r="V275" s="5"/>
    </row>
    <row r="276" spans="1:22" ht="17.25" customHeight="1" thickBot="1">
      <c r="A276" s="226"/>
      <c r="B276" s="230"/>
      <c r="C276" s="149"/>
      <c r="D276" s="121" t="s">
        <v>12</v>
      </c>
      <c r="E276" s="121"/>
      <c r="F276" s="121"/>
      <c r="G276" s="44">
        <v>0</v>
      </c>
      <c r="H276" s="44">
        <v>0</v>
      </c>
      <c r="I276" s="45">
        <v>0</v>
      </c>
      <c r="Q276" s="81">
        <v>0</v>
      </c>
      <c r="R276" s="81">
        <v>0</v>
      </c>
      <c r="S276" s="82">
        <v>0</v>
      </c>
      <c r="T276" s="5"/>
      <c r="U276" s="5"/>
      <c r="V276" s="5"/>
    </row>
    <row r="277" spans="1:22" ht="18" customHeight="1">
      <c r="A277" s="232">
        <v>9</v>
      </c>
      <c r="B277" s="132" t="s">
        <v>55</v>
      </c>
      <c r="C277" s="135" t="s">
        <v>90</v>
      </c>
      <c r="D277" s="106" t="s">
        <v>5</v>
      </c>
      <c r="E277" s="106"/>
      <c r="F277" s="106"/>
      <c r="G277" s="46">
        <f>SUM(G279:G285)</f>
        <v>161817.59999999998</v>
      </c>
      <c r="H277" s="46">
        <f>SUM(H279:H285)</f>
        <v>105698.1</v>
      </c>
      <c r="I277" s="47">
        <f>H277/G277*100</f>
        <v>65.31928541765545</v>
      </c>
      <c r="Q277" s="83">
        <f>SUM(Q279:Q285)</f>
        <v>137963.30000000002</v>
      </c>
      <c r="R277" s="83">
        <f>SUM(R279:R285)</f>
        <v>27765.200000000001</v>
      </c>
      <c r="S277" s="84">
        <f>R277/Q277*100</f>
        <v>20.12506224481438</v>
      </c>
      <c r="T277" s="5"/>
      <c r="U277" s="5"/>
      <c r="V277" s="5"/>
    </row>
    <row r="278" spans="1:22" ht="17.25" customHeight="1">
      <c r="A278" s="142"/>
      <c r="B278" s="113"/>
      <c r="C278" s="136"/>
      <c r="D278" s="107" t="s">
        <v>6</v>
      </c>
      <c r="E278" s="107"/>
      <c r="F278" s="107"/>
      <c r="G278" s="39"/>
      <c r="H278" s="39"/>
      <c r="I278" s="40"/>
      <c r="Q278" s="75"/>
      <c r="R278" s="75"/>
      <c r="S278" s="76"/>
      <c r="T278" s="5"/>
      <c r="U278" s="5"/>
      <c r="V278" s="5"/>
    </row>
    <row r="279" spans="1:22" ht="16.5" customHeight="1">
      <c r="A279" s="142"/>
      <c r="B279" s="113"/>
      <c r="C279" s="136"/>
      <c r="D279" s="107" t="s">
        <v>7</v>
      </c>
      <c r="E279" s="107"/>
      <c r="F279" s="107"/>
      <c r="G279" s="39">
        <v>11834.3</v>
      </c>
      <c r="H279" s="39">
        <v>8052.5</v>
      </c>
      <c r="I279" s="40">
        <f>H279/G279*100</f>
        <v>68.04373727216651</v>
      </c>
      <c r="Q279" s="75">
        <v>3854.6</v>
      </c>
      <c r="R279" s="75">
        <v>2206.8000000000002</v>
      </c>
      <c r="S279" s="76">
        <f>R279/Q279*100</f>
        <v>57.251076635707989</v>
      </c>
      <c r="T279" s="5"/>
      <c r="U279" s="5"/>
      <c r="V279" s="5"/>
    </row>
    <row r="280" spans="1:22" ht="16.5" customHeight="1">
      <c r="A280" s="142"/>
      <c r="B280" s="113"/>
      <c r="C280" s="136"/>
      <c r="D280" s="107" t="s">
        <v>8</v>
      </c>
      <c r="E280" s="107"/>
      <c r="F280" s="107"/>
      <c r="G280" s="39">
        <v>149983.29999999999</v>
      </c>
      <c r="H280" s="39">
        <v>97645.6</v>
      </c>
      <c r="I280" s="40">
        <f>H280/G280*100</f>
        <v>65.104314947064111</v>
      </c>
      <c r="Q280" s="75">
        <v>134108.70000000001</v>
      </c>
      <c r="R280" s="75">
        <v>25558.400000000001</v>
      </c>
      <c r="S280" s="76">
        <f>R280/Q280*100</f>
        <v>19.057973121803432</v>
      </c>
      <c r="T280" s="5"/>
      <c r="U280" s="5"/>
      <c r="V280" s="5"/>
    </row>
    <row r="281" spans="1:22" ht="15.75" customHeight="1">
      <c r="A281" s="142"/>
      <c r="B281" s="113"/>
      <c r="C281" s="136"/>
      <c r="D281" s="107" t="s">
        <v>9</v>
      </c>
      <c r="E281" s="107"/>
      <c r="F281" s="107"/>
      <c r="G281" s="39">
        <v>0</v>
      </c>
      <c r="H281" s="39">
        <v>0</v>
      </c>
      <c r="I281" s="40">
        <v>0</v>
      </c>
      <c r="Q281" s="75">
        <v>0</v>
      </c>
      <c r="R281" s="75">
        <v>0</v>
      </c>
      <c r="S281" s="76">
        <v>0</v>
      </c>
      <c r="T281" s="5"/>
      <c r="U281" s="5"/>
      <c r="V281" s="5"/>
    </row>
    <row r="282" spans="1:22" ht="26.25" customHeight="1">
      <c r="A282" s="142"/>
      <c r="B282" s="113"/>
      <c r="C282" s="136"/>
      <c r="D282" s="108" t="s">
        <v>10</v>
      </c>
      <c r="E282" s="108"/>
      <c r="F282" s="108"/>
      <c r="G282" s="39">
        <v>0</v>
      </c>
      <c r="H282" s="39">
        <v>0</v>
      </c>
      <c r="I282" s="40">
        <v>0</v>
      </c>
      <c r="Q282" s="75">
        <v>0</v>
      </c>
      <c r="R282" s="75">
        <v>0</v>
      </c>
      <c r="S282" s="76">
        <v>0</v>
      </c>
      <c r="T282" s="5"/>
      <c r="U282" s="5"/>
      <c r="V282" s="5"/>
    </row>
    <row r="283" spans="1:22" ht="24" customHeight="1">
      <c r="A283" s="142"/>
      <c r="B283" s="113"/>
      <c r="C283" s="136"/>
      <c r="D283" s="115" t="s">
        <v>11</v>
      </c>
      <c r="E283" s="115"/>
      <c r="F283" s="115"/>
      <c r="G283" s="39">
        <v>0</v>
      </c>
      <c r="H283" s="39">
        <v>0</v>
      </c>
      <c r="I283" s="40">
        <v>0</v>
      </c>
      <c r="Q283" s="75">
        <v>0</v>
      </c>
      <c r="R283" s="75">
        <v>0</v>
      </c>
      <c r="S283" s="76">
        <v>0</v>
      </c>
      <c r="T283" s="5"/>
      <c r="U283" s="5"/>
      <c r="V283" s="5"/>
    </row>
    <row r="284" spans="1:22" ht="21" customHeight="1" thickBot="1">
      <c r="A284" s="143"/>
      <c r="B284" s="114"/>
      <c r="C284" s="137"/>
      <c r="D284" s="116" t="s">
        <v>12</v>
      </c>
      <c r="E284" s="116"/>
      <c r="F284" s="116"/>
      <c r="G284" s="41">
        <v>0</v>
      </c>
      <c r="H284" s="41">
        <v>0</v>
      </c>
      <c r="I284" s="42">
        <v>0</v>
      </c>
      <c r="Q284" s="77">
        <v>0</v>
      </c>
      <c r="R284" s="77">
        <v>0</v>
      </c>
      <c r="S284" s="78">
        <v>0</v>
      </c>
      <c r="T284" s="5"/>
      <c r="U284" s="5"/>
      <c r="V284" s="5"/>
    </row>
    <row r="285" spans="1:22" ht="18" customHeight="1">
      <c r="A285" s="141">
        <v>9</v>
      </c>
      <c r="B285" s="112" t="s">
        <v>56</v>
      </c>
      <c r="C285" s="145" t="s">
        <v>89</v>
      </c>
      <c r="D285" s="120" t="s">
        <v>5</v>
      </c>
      <c r="E285" s="120"/>
      <c r="F285" s="120"/>
      <c r="G285" s="11">
        <f>SUM(G287:G292)</f>
        <v>0</v>
      </c>
      <c r="H285" s="11">
        <f>SUM(H287:H292)</f>
        <v>0</v>
      </c>
      <c r="I285" s="43">
        <v>0</v>
      </c>
      <c r="Q285" s="11">
        <f>SUM(Q287:Q292)</f>
        <v>0</v>
      </c>
      <c r="R285" s="11">
        <f>SUM(R287:R292)</f>
        <v>0</v>
      </c>
      <c r="S285" s="43">
        <v>0</v>
      </c>
      <c r="T285" s="5"/>
      <c r="U285" s="5"/>
      <c r="V285" s="5"/>
    </row>
    <row r="286" spans="1:22" ht="17.25" customHeight="1">
      <c r="A286" s="142"/>
      <c r="B286" s="113"/>
      <c r="C286" s="136"/>
      <c r="D286" s="107" t="s">
        <v>6</v>
      </c>
      <c r="E286" s="107"/>
      <c r="F286" s="107"/>
      <c r="G286" s="39"/>
      <c r="H286" s="39"/>
      <c r="I286" s="40"/>
      <c r="Q286" s="39"/>
      <c r="R286" s="39"/>
      <c r="S286" s="40"/>
      <c r="T286" s="5"/>
      <c r="U286" s="5"/>
      <c r="V286" s="5"/>
    </row>
    <row r="287" spans="1:22" ht="18.75" customHeight="1">
      <c r="A287" s="142"/>
      <c r="B287" s="113"/>
      <c r="C287" s="136"/>
      <c r="D287" s="107" t="s">
        <v>7</v>
      </c>
      <c r="E287" s="107"/>
      <c r="F287" s="107"/>
      <c r="G287" s="39">
        <v>0</v>
      </c>
      <c r="H287" s="39">
        <v>0</v>
      </c>
      <c r="I287" s="40">
        <v>0</v>
      </c>
      <c r="Q287" s="39">
        <v>0</v>
      </c>
      <c r="R287" s="39">
        <v>0</v>
      </c>
      <c r="S287" s="40">
        <v>0</v>
      </c>
      <c r="T287" s="5"/>
      <c r="U287" s="5"/>
      <c r="V287" s="5"/>
    </row>
    <row r="288" spans="1:22" ht="16.5" customHeight="1">
      <c r="A288" s="142"/>
      <c r="B288" s="113"/>
      <c r="C288" s="136"/>
      <c r="D288" s="107" t="s">
        <v>8</v>
      </c>
      <c r="E288" s="107"/>
      <c r="F288" s="107"/>
      <c r="G288" s="39">
        <v>0</v>
      </c>
      <c r="H288" s="39">
        <v>0</v>
      </c>
      <c r="I288" s="40">
        <v>0</v>
      </c>
      <c r="Q288" s="39">
        <v>0</v>
      </c>
      <c r="R288" s="39">
        <v>0</v>
      </c>
      <c r="S288" s="40">
        <v>0</v>
      </c>
      <c r="T288" s="5"/>
      <c r="U288" s="5"/>
      <c r="V288" s="5"/>
    </row>
    <row r="289" spans="1:22" ht="17.25" customHeight="1">
      <c r="A289" s="142"/>
      <c r="B289" s="113"/>
      <c r="C289" s="136"/>
      <c r="D289" s="107" t="s">
        <v>9</v>
      </c>
      <c r="E289" s="107"/>
      <c r="F289" s="107"/>
      <c r="G289" s="39">
        <v>0</v>
      </c>
      <c r="H289" s="39">
        <v>0</v>
      </c>
      <c r="I289" s="40">
        <v>0</v>
      </c>
      <c r="Q289" s="39">
        <v>0</v>
      </c>
      <c r="R289" s="39">
        <v>0</v>
      </c>
      <c r="S289" s="40">
        <v>0</v>
      </c>
      <c r="T289" s="5"/>
      <c r="U289" s="5"/>
      <c r="V289" s="5"/>
    </row>
    <row r="290" spans="1:22" ht="26.25" customHeight="1">
      <c r="A290" s="142"/>
      <c r="B290" s="113"/>
      <c r="C290" s="136"/>
      <c r="D290" s="108" t="s">
        <v>10</v>
      </c>
      <c r="E290" s="108"/>
      <c r="F290" s="108"/>
      <c r="G290" s="39">
        <v>0</v>
      </c>
      <c r="H290" s="39">
        <v>0</v>
      </c>
      <c r="I290" s="40">
        <v>0</v>
      </c>
      <c r="Q290" s="39">
        <v>0</v>
      </c>
      <c r="R290" s="39">
        <v>0</v>
      </c>
      <c r="S290" s="40">
        <v>0</v>
      </c>
      <c r="T290" s="5"/>
      <c r="U290" s="5"/>
      <c r="V290" s="5"/>
    </row>
    <row r="291" spans="1:22" ht="27.75" customHeight="1">
      <c r="A291" s="142"/>
      <c r="B291" s="113"/>
      <c r="C291" s="136"/>
      <c r="D291" s="115" t="s">
        <v>11</v>
      </c>
      <c r="E291" s="115"/>
      <c r="F291" s="115"/>
      <c r="G291" s="39">
        <v>0</v>
      </c>
      <c r="H291" s="39">
        <v>0</v>
      </c>
      <c r="I291" s="40">
        <v>0</v>
      </c>
      <c r="Q291" s="39">
        <v>0</v>
      </c>
      <c r="R291" s="39">
        <v>0</v>
      </c>
      <c r="S291" s="40">
        <v>0</v>
      </c>
      <c r="T291" s="5"/>
      <c r="U291" s="5"/>
      <c r="V291" s="5"/>
    </row>
    <row r="292" spans="1:22" ht="20.25" customHeight="1" thickBot="1">
      <c r="A292" s="143"/>
      <c r="B292" s="114"/>
      <c r="C292" s="137"/>
      <c r="D292" s="116" t="s">
        <v>12</v>
      </c>
      <c r="E292" s="116"/>
      <c r="F292" s="116"/>
      <c r="G292" s="41">
        <v>0</v>
      </c>
      <c r="H292" s="41">
        <v>0</v>
      </c>
      <c r="I292" s="42">
        <v>0</v>
      </c>
      <c r="Q292" s="41">
        <v>0</v>
      </c>
      <c r="R292" s="41">
        <v>0</v>
      </c>
      <c r="S292" s="42">
        <v>0</v>
      </c>
      <c r="T292" s="5"/>
      <c r="U292" s="5"/>
      <c r="V292" s="5"/>
    </row>
    <row r="293" spans="1:22" ht="19.5" customHeight="1">
      <c r="A293" s="141">
        <v>10</v>
      </c>
      <c r="B293" s="112"/>
      <c r="C293" s="117" t="s">
        <v>129</v>
      </c>
      <c r="D293" s="120" t="s">
        <v>5</v>
      </c>
      <c r="E293" s="120"/>
      <c r="F293" s="120"/>
      <c r="G293" s="37">
        <f>SUM(G295:G301)</f>
        <v>18742.2</v>
      </c>
      <c r="H293" s="37">
        <f>SUM(H295:H301)</f>
        <v>17561.63</v>
      </c>
      <c r="I293" s="38">
        <f>H293/G293*100</f>
        <v>93.701006285281338</v>
      </c>
      <c r="Q293" s="73">
        <f>SUM(Q295:Q301)</f>
        <v>900</v>
      </c>
      <c r="R293" s="73">
        <f>SUM(R295:R301)</f>
        <v>700</v>
      </c>
      <c r="S293" s="85">
        <f>R293/Q293*100</f>
        <v>77.777777777777786</v>
      </c>
      <c r="T293" s="5"/>
      <c r="U293" s="5"/>
      <c r="V293" s="5"/>
    </row>
    <row r="294" spans="1:22" ht="18" customHeight="1">
      <c r="A294" s="142"/>
      <c r="B294" s="113"/>
      <c r="C294" s="118"/>
      <c r="D294" s="107" t="s">
        <v>6</v>
      </c>
      <c r="E294" s="107"/>
      <c r="F294" s="107"/>
      <c r="G294" s="39"/>
      <c r="H294" s="39"/>
      <c r="I294" s="38"/>
      <c r="Q294" s="75"/>
      <c r="R294" s="75"/>
      <c r="S294" s="76"/>
      <c r="T294" s="5"/>
      <c r="U294" s="5"/>
      <c r="V294" s="5"/>
    </row>
    <row r="295" spans="1:22" ht="21" customHeight="1">
      <c r="A295" s="142"/>
      <c r="B295" s="113"/>
      <c r="C295" s="118"/>
      <c r="D295" s="107" t="s">
        <v>7</v>
      </c>
      <c r="E295" s="107"/>
      <c r="F295" s="107"/>
      <c r="G295" s="39">
        <f>G304+G312+G320</f>
        <v>5425.6</v>
      </c>
      <c r="H295" s="39">
        <f>H304+H312+H320</f>
        <v>4245.1100000000006</v>
      </c>
      <c r="I295" s="43">
        <f t="shared" ref="I295:I296" si="23">H295/G295*100</f>
        <v>78.242222058389871</v>
      </c>
      <c r="Q295" s="75">
        <f>Q304+Q312+Q320</f>
        <v>900</v>
      </c>
      <c r="R295" s="75">
        <f>R304+R312+R320</f>
        <v>700</v>
      </c>
      <c r="S295" s="76">
        <f t="shared" ref="S295" si="24">R295/Q295*100</f>
        <v>77.777777777777786</v>
      </c>
      <c r="T295" s="5"/>
      <c r="U295" s="5"/>
      <c r="V295" s="5"/>
    </row>
    <row r="296" spans="1:22" ht="18" customHeight="1">
      <c r="A296" s="142"/>
      <c r="B296" s="113"/>
      <c r="C296" s="118"/>
      <c r="D296" s="107" t="s">
        <v>8</v>
      </c>
      <c r="E296" s="107"/>
      <c r="F296" s="107"/>
      <c r="G296" s="39">
        <f t="shared" ref="G296:H300" si="25">G305+G313+G321</f>
        <v>13316.6</v>
      </c>
      <c r="H296" s="39">
        <f t="shared" si="25"/>
        <v>13316.52</v>
      </c>
      <c r="I296" s="43">
        <f t="shared" si="23"/>
        <v>99.999399246053798</v>
      </c>
      <c r="Q296" s="75">
        <f t="shared" ref="Q296:R300" si="26">Q305+Q313+Q321</f>
        <v>0</v>
      </c>
      <c r="R296" s="75">
        <f t="shared" si="26"/>
        <v>0</v>
      </c>
      <c r="S296" s="76">
        <v>0</v>
      </c>
      <c r="T296" s="5"/>
      <c r="U296" s="5"/>
      <c r="V296" s="5"/>
    </row>
    <row r="297" spans="1:22" ht="18.75" customHeight="1">
      <c r="A297" s="142"/>
      <c r="B297" s="113"/>
      <c r="C297" s="118"/>
      <c r="D297" s="107" t="s">
        <v>9</v>
      </c>
      <c r="E297" s="107"/>
      <c r="F297" s="107"/>
      <c r="G297" s="39">
        <f t="shared" si="25"/>
        <v>0</v>
      </c>
      <c r="H297" s="39">
        <f t="shared" si="25"/>
        <v>0</v>
      </c>
      <c r="I297" s="40">
        <v>0</v>
      </c>
      <c r="Q297" s="75">
        <f t="shared" si="26"/>
        <v>0</v>
      </c>
      <c r="R297" s="75">
        <f t="shared" si="26"/>
        <v>0</v>
      </c>
      <c r="S297" s="76">
        <v>0</v>
      </c>
      <c r="T297" s="5"/>
      <c r="U297" s="5"/>
      <c r="V297" s="5"/>
    </row>
    <row r="298" spans="1:22" ht="29.25" customHeight="1">
      <c r="A298" s="142"/>
      <c r="B298" s="113"/>
      <c r="C298" s="118"/>
      <c r="D298" s="108" t="s">
        <v>10</v>
      </c>
      <c r="E298" s="108"/>
      <c r="F298" s="108"/>
      <c r="G298" s="39">
        <f t="shared" si="25"/>
        <v>0</v>
      </c>
      <c r="H298" s="39">
        <f t="shared" si="25"/>
        <v>0</v>
      </c>
      <c r="I298" s="40">
        <v>0</v>
      </c>
      <c r="Q298" s="75">
        <f t="shared" si="26"/>
        <v>0</v>
      </c>
      <c r="R298" s="75">
        <f t="shared" si="26"/>
        <v>0</v>
      </c>
      <c r="S298" s="76">
        <v>0</v>
      </c>
      <c r="T298" s="5"/>
      <c r="U298" s="5"/>
      <c r="V298" s="5"/>
    </row>
    <row r="299" spans="1:22" ht="30" customHeight="1">
      <c r="A299" s="142"/>
      <c r="B299" s="113"/>
      <c r="C299" s="118"/>
      <c r="D299" s="150" t="s">
        <v>81</v>
      </c>
      <c r="E299" s="151"/>
      <c r="F299" s="152"/>
      <c r="G299" s="39">
        <f t="shared" si="25"/>
        <v>0</v>
      </c>
      <c r="H299" s="39">
        <f t="shared" si="25"/>
        <v>0</v>
      </c>
      <c r="I299" s="40">
        <v>0</v>
      </c>
      <c r="Q299" s="75">
        <f t="shared" si="26"/>
        <v>0</v>
      </c>
      <c r="R299" s="75">
        <f t="shared" si="26"/>
        <v>0</v>
      </c>
      <c r="S299" s="76">
        <v>0</v>
      </c>
      <c r="T299" s="5"/>
      <c r="U299" s="5"/>
      <c r="V299" s="5"/>
    </row>
    <row r="300" spans="1:22" ht="29.25" customHeight="1">
      <c r="A300" s="142"/>
      <c r="B300" s="113"/>
      <c r="C300" s="118"/>
      <c r="D300" s="115" t="s">
        <v>11</v>
      </c>
      <c r="E300" s="115"/>
      <c r="F300" s="115"/>
      <c r="G300" s="39">
        <f t="shared" si="25"/>
        <v>0</v>
      </c>
      <c r="H300" s="39">
        <f t="shared" si="25"/>
        <v>0</v>
      </c>
      <c r="I300" s="40">
        <v>0</v>
      </c>
      <c r="Q300" s="75">
        <f t="shared" si="26"/>
        <v>0</v>
      </c>
      <c r="R300" s="75">
        <f t="shared" si="26"/>
        <v>0</v>
      </c>
      <c r="S300" s="76">
        <v>0</v>
      </c>
      <c r="T300" s="5"/>
      <c r="U300" s="5"/>
      <c r="V300" s="5"/>
    </row>
    <row r="301" spans="1:22" ht="17.25" customHeight="1" thickBot="1">
      <c r="A301" s="143"/>
      <c r="B301" s="114"/>
      <c r="C301" s="119"/>
      <c r="D301" s="116" t="s">
        <v>12</v>
      </c>
      <c r="E301" s="116"/>
      <c r="F301" s="116"/>
      <c r="G301" s="41">
        <f>G309+G317+G326</f>
        <v>0</v>
      </c>
      <c r="H301" s="41">
        <f t="shared" ref="H301:I301" si="27">H309+H317+H326</f>
        <v>0</v>
      </c>
      <c r="I301" s="66">
        <f t="shared" si="27"/>
        <v>0</v>
      </c>
      <c r="Q301" s="81">
        <f>Q309+Q318+Q326</f>
        <v>0</v>
      </c>
      <c r="R301" s="81">
        <f>R309+R318+R326</f>
        <v>0</v>
      </c>
      <c r="S301" s="82">
        <v>0</v>
      </c>
      <c r="T301" s="5"/>
      <c r="U301" s="5"/>
      <c r="V301" s="5"/>
    </row>
    <row r="302" spans="1:22" ht="16.5" customHeight="1">
      <c r="A302" s="109" t="s">
        <v>57</v>
      </c>
      <c r="B302" s="112" t="s">
        <v>58</v>
      </c>
      <c r="C302" s="145" t="s">
        <v>113</v>
      </c>
      <c r="D302" s="120" t="s">
        <v>5</v>
      </c>
      <c r="E302" s="120"/>
      <c r="F302" s="120"/>
      <c r="G302" s="11">
        <f>G304+G305+G306+G307+G308++G309</f>
        <v>16942.2</v>
      </c>
      <c r="H302" s="11">
        <f>SUM(H304:H309)</f>
        <v>16285.550000000001</v>
      </c>
      <c r="I302" s="43">
        <f>H302/G302*100</f>
        <v>96.124175136641057</v>
      </c>
      <c r="Q302" s="86">
        <f>SUM(Q304:Q310)</f>
        <v>900</v>
      </c>
      <c r="R302" s="83">
        <f>SUM(R304:R309)</f>
        <v>700</v>
      </c>
      <c r="S302" s="84">
        <f>R302/Q302*100</f>
        <v>77.777777777777786</v>
      </c>
      <c r="T302" s="5"/>
      <c r="U302" s="5"/>
      <c r="V302" s="5"/>
    </row>
    <row r="303" spans="1:22" ht="12.75" customHeight="1">
      <c r="A303" s="110"/>
      <c r="B303" s="113"/>
      <c r="C303" s="136"/>
      <c r="D303" s="107" t="s">
        <v>6</v>
      </c>
      <c r="E303" s="107"/>
      <c r="F303" s="107"/>
      <c r="G303" s="39"/>
      <c r="H303" s="39"/>
      <c r="I303" s="40"/>
      <c r="Q303" s="87"/>
      <c r="R303" s="75"/>
      <c r="S303" s="76"/>
      <c r="T303" s="5"/>
      <c r="U303" s="5"/>
      <c r="V303" s="5"/>
    </row>
    <row r="304" spans="1:22" ht="21" customHeight="1">
      <c r="A304" s="110"/>
      <c r="B304" s="113"/>
      <c r="C304" s="136"/>
      <c r="D304" s="107" t="s">
        <v>7</v>
      </c>
      <c r="E304" s="107"/>
      <c r="F304" s="107"/>
      <c r="G304" s="39">
        <v>3625.6</v>
      </c>
      <c r="H304" s="39">
        <v>2969.03</v>
      </c>
      <c r="I304" s="40">
        <f>H304/G304*100</f>
        <v>81.890721535745811</v>
      </c>
      <c r="Q304" s="87">
        <v>900</v>
      </c>
      <c r="R304" s="75">
        <v>700</v>
      </c>
      <c r="S304" s="76">
        <f t="shared" ref="S304" si="28">R304/Q304*100</f>
        <v>77.777777777777786</v>
      </c>
      <c r="T304" s="5"/>
      <c r="U304" s="5"/>
      <c r="V304" s="5"/>
    </row>
    <row r="305" spans="1:22" ht="15.75" customHeight="1">
      <c r="A305" s="110"/>
      <c r="B305" s="113"/>
      <c r="C305" s="136"/>
      <c r="D305" s="107" t="s">
        <v>8</v>
      </c>
      <c r="E305" s="107"/>
      <c r="F305" s="107"/>
      <c r="G305" s="39">
        <v>13316.6</v>
      </c>
      <c r="H305" s="39">
        <v>13316.52</v>
      </c>
      <c r="I305" s="40">
        <f>H305/G305*100</f>
        <v>99.999399246053798</v>
      </c>
      <c r="Q305" s="87">
        <v>0</v>
      </c>
      <c r="R305" s="75">
        <v>0</v>
      </c>
      <c r="S305" s="76">
        <v>0</v>
      </c>
      <c r="T305" s="5"/>
      <c r="U305" s="5"/>
      <c r="V305" s="5"/>
    </row>
    <row r="306" spans="1:22" ht="19.5" customHeight="1">
      <c r="A306" s="110"/>
      <c r="B306" s="113"/>
      <c r="C306" s="136"/>
      <c r="D306" s="107" t="s">
        <v>9</v>
      </c>
      <c r="E306" s="107"/>
      <c r="F306" s="107"/>
      <c r="G306" s="39">
        <v>0</v>
      </c>
      <c r="H306" s="39">
        <v>0</v>
      </c>
      <c r="I306" s="40">
        <v>0</v>
      </c>
      <c r="Q306" s="87">
        <v>0</v>
      </c>
      <c r="R306" s="75">
        <v>0</v>
      </c>
      <c r="S306" s="76">
        <v>0</v>
      </c>
      <c r="T306" s="5"/>
      <c r="U306" s="5"/>
      <c r="V306" s="5"/>
    </row>
    <row r="307" spans="1:22" ht="31.5" customHeight="1">
      <c r="A307" s="110"/>
      <c r="B307" s="113"/>
      <c r="C307" s="136"/>
      <c r="D307" s="108" t="s">
        <v>10</v>
      </c>
      <c r="E307" s="108"/>
      <c r="F307" s="108"/>
      <c r="G307" s="39">
        <v>0</v>
      </c>
      <c r="H307" s="39">
        <v>0</v>
      </c>
      <c r="I307" s="40">
        <v>0</v>
      </c>
      <c r="Q307" s="87">
        <v>0</v>
      </c>
      <c r="R307" s="75">
        <v>0</v>
      </c>
      <c r="S307" s="76">
        <v>0</v>
      </c>
      <c r="T307" s="5"/>
      <c r="U307" s="5"/>
      <c r="V307" s="5"/>
    </row>
    <row r="308" spans="1:22" ht="28.5" customHeight="1">
      <c r="A308" s="110"/>
      <c r="B308" s="113"/>
      <c r="C308" s="136"/>
      <c r="D308" s="115" t="s">
        <v>11</v>
      </c>
      <c r="E308" s="115"/>
      <c r="F308" s="115"/>
      <c r="G308" s="39">
        <v>0</v>
      </c>
      <c r="H308" s="39">
        <v>0</v>
      </c>
      <c r="I308" s="40">
        <v>0</v>
      </c>
      <c r="Q308" s="87">
        <v>0</v>
      </c>
      <c r="R308" s="75">
        <v>0</v>
      </c>
      <c r="S308" s="76">
        <v>0</v>
      </c>
      <c r="T308" s="5"/>
      <c r="U308" s="5"/>
      <c r="V308" s="5"/>
    </row>
    <row r="309" spans="1:22" ht="19.5" customHeight="1" thickBot="1">
      <c r="A309" s="134"/>
      <c r="B309" s="214"/>
      <c r="C309" s="149"/>
      <c r="D309" s="121" t="s">
        <v>12</v>
      </c>
      <c r="E309" s="121"/>
      <c r="F309" s="121"/>
      <c r="G309" s="44">
        <v>0</v>
      </c>
      <c r="H309" s="44">
        <v>0</v>
      </c>
      <c r="I309" s="45">
        <v>0</v>
      </c>
      <c r="Q309" s="88">
        <v>0</v>
      </c>
      <c r="R309" s="77">
        <v>0</v>
      </c>
      <c r="S309" s="78">
        <v>0</v>
      </c>
      <c r="T309" s="5"/>
      <c r="U309" s="5"/>
      <c r="V309" s="5"/>
    </row>
    <row r="310" spans="1:22" ht="21" customHeight="1">
      <c r="A310" s="131" t="s">
        <v>57</v>
      </c>
      <c r="B310" s="132" t="s">
        <v>59</v>
      </c>
      <c r="C310" s="135" t="s">
        <v>60</v>
      </c>
      <c r="D310" s="106" t="s">
        <v>5</v>
      </c>
      <c r="E310" s="106"/>
      <c r="F310" s="106"/>
      <c r="G310" s="46">
        <f>SUM(G312:G317)</f>
        <v>1800</v>
      </c>
      <c r="H310" s="46">
        <f>SUM(H312:H317)</f>
        <v>1276.08</v>
      </c>
      <c r="I310" s="47">
        <f>H310/G310*100</f>
        <v>70.893333333333331</v>
      </c>
      <c r="Q310" s="83">
        <f>SUM(Q312:Q317)</f>
        <v>0</v>
      </c>
      <c r="R310" s="83">
        <f>SUM(R312:R317)</f>
        <v>0</v>
      </c>
      <c r="S310" s="84">
        <v>0</v>
      </c>
      <c r="T310" s="5"/>
      <c r="U310" s="5"/>
      <c r="V310" s="5"/>
    </row>
    <row r="311" spans="1:22" ht="18" customHeight="1">
      <c r="A311" s="110"/>
      <c r="B311" s="113"/>
      <c r="C311" s="136"/>
      <c r="D311" s="107" t="s">
        <v>6</v>
      </c>
      <c r="E311" s="107"/>
      <c r="F311" s="107"/>
      <c r="G311" s="39"/>
      <c r="H311" s="39"/>
      <c r="I311" s="40"/>
      <c r="Q311" s="75"/>
      <c r="R311" s="75"/>
      <c r="S311" s="76"/>
      <c r="T311" s="5"/>
      <c r="U311" s="5"/>
      <c r="V311" s="5"/>
    </row>
    <row r="312" spans="1:22" ht="19.5" customHeight="1">
      <c r="A312" s="110"/>
      <c r="B312" s="113"/>
      <c r="C312" s="136"/>
      <c r="D312" s="107" t="s">
        <v>7</v>
      </c>
      <c r="E312" s="107"/>
      <c r="F312" s="107"/>
      <c r="G312" s="39">
        <v>1800</v>
      </c>
      <c r="H312" s="39">
        <v>1276.08</v>
      </c>
      <c r="I312" s="40">
        <f>H312/G312*100</f>
        <v>70.893333333333331</v>
      </c>
      <c r="Q312" s="75">
        <v>0</v>
      </c>
      <c r="R312" s="75">
        <v>0</v>
      </c>
      <c r="S312" s="76">
        <v>0</v>
      </c>
      <c r="T312" s="5"/>
      <c r="U312" s="5"/>
      <c r="V312" s="5"/>
    </row>
    <row r="313" spans="1:22" ht="18" customHeight="1">
      <c r="A313" s="110"/>
      <c r="B313" s="113"/>
      <c r="C313" s="136"/>
      <c r="D313" s="107" t="s">
        <v>8</v>
      </c>
      <c r="E313" s="107"/>
      <c r="F313" s="107"/>
      <c r="G313" s="39">
        <v>0</v>
      </c>
      <c r="H313" s="39">
        <v>0</v>
      </c>
      <c r="I313" s="40">
        <v>0</v>
      </c>
      <c r="Q313" s="75">
        <v>0</v>
      </c>
      <c r="R313" s="75">
        <v>0</v>
      </c>
      <c r="S313" s="76">
        <v>0</v>
      </c>
      <c r="T313" s="5"/>
      <c r="U313" s="5"/>
      <c r="V313" s="5"/>
    </row>
    <row r="314" spans="1:22" ht="20.25" customHeight="1">
      <c r="A314" s="110"/>
      <c r="B314" s="113"/>
      <c r="C314" s="136"/>
      <c r="D314" s="107" t="s">
        <v>9</v>
      </c>
      <c r="E314" s="107"/>
      <c r="F314" s="107"/>
      <c r="G314" s="39">
        <v>0</v>
      </c>
      <c r="H314" s="39">
        <v>0</v>
      </c>
      <c r="I314" s="40">
        <v>0</v>
      </c>
      <c r="Q314" s="75">
        <v>0</v>
      </c>
      <c r="R314" s="75">
        <v>0</v>
      </c>
      <c r="S314" s="76">
        <v>0</v>
      </c>
      <c r="T314" s="5"/>
      <c r="U314" s="5"/>
      <c r="V314" s="5"/>
    </row>
    <row r="315" spans="1:22" ht="27.75" customHeight="1">
      <c r="A315" s="110"/>
      <c r="B315" s="113"/>
      <c r="C315" s="136"/>
      <c r="D315" s="108" t="s">
        <v>10</v>
      </c>
      <c r="E315" s="108"/>
      <c r="F315" s="108"/>
      <c r="G315" s="39">
        <v>0</v>
      </c>
      <c r="H315" s="39">
        <v>0</v>
      </c>
      <c r="I315" s="40">
        <v>0</v>
      </c>
      <c r="Q315" s="75">
        <v>0</v>
      </c>
      <c r="R315" s="75">
        <v>0</v>
      </c>
      <c r="S315" s="76">
        <v>0</v>
      </c>
      <c r="T315" s="5"/>
      <c r="U315" s="5"/>
      <c r="V315" s="5"/>
    </row>
    <row r="316" spans="1:22" ht="29.25" customHeight="1">
      <c r="A316" s="110"/>
      <c r="B316" s="113"/>
      <c r="C316" s="136"/>
      <c r="D316" s="115" t="s">
        <v>11</v>
      </c>
      <c r="E316" s="115"/>
      <c r="F316" s="115"/>
      <c r="G316" s="39">
        <v>0</v>
      </c>
      <c r="H316" s="39">
        <v>0</v>
      </c>
      <c r="I316" s="40">
        <v>0</v>
      </c>
      <c r="Q316" s="75">
        <v>0</v>
      </c>
      <c r="R316" s="75">
        <v>0</v>
      </c>
      <c r="S316" s="76">
        <v>0</v>
      </c>
      <c r="T316" s="5"/>
      <c r="U316" s="5"/>
      <c r="V316" s="5"/>
    </row>
    <row r="317" spans="1:22" ht="18.75" customHeight="1" thickBot="1">
      <c r="A317" s="111"/>
      <c r="B317" s="114"/>
      <c r="C317" s="137"/>
      <c r="D317" s="116" t="s">
        <v>12</v>
      </c>
      <c r="E317" s="116"/>
      <c r="F317" s="116"/>
      <c r="G317" s="41">
        <v>0</v>
      </c>
      <c r="H317" s="41">
        <v>0</v>
      </c>
      <c r="I317" s="42">
        <v>0</v>
      </c>
      <c r="Q317" s="77">
        <v>0</v>
      </c>
      <c r="R317" s="77">
        <v>0</v>
      </c>
      <c r="S317" s="78">
        <v>0</v>
      </c>
      <c r="T317" s="5"/>
      <c r="U317" s="5"/>
      <c r="V317" s="5"/>
    </row>
    <row r="318" spans="1:22" ht="21" customHeight="1">
      <c r="A318" s="109" t="s">
        <v>57</v>
      </c>
      <c r="B318" s="112" t="s">
        <v>61</v>
      </c>
      <c r="C318" s="145" t="s">
        <v>62</v>
      </c>
      <c r="D318" s="120" t="s">
        <v>5</v>
      </c>
      <c r="E318" s="120"/>
      <c r="F318" s="120"/>
      <c r="G318" s="11">
        <f>SUM(G320:G326)</f>
        <v>0</v>
      </c>
      <c r="H318" s="11">
        <f>SUM(H320:H326)</f>
        <v>0</v>
      </c>
      <c r="I318" s="43">
        <v>0</v>
      </c>
      <c r="Q318" s="83">
        <f>SUM(Q320:Q326)</f>
        <v>0</v>
      </c>
      <c r="R318" s="83">
        <f>SUM(R320:R326)</f>
        <v>0</v>
      </c>
      <c r="S318" s="84">
        <v>0</v>
      </c>
      <c r="T318" s="5"/>
      <c r="U318" s="5"/>
      <c r="V318" s="5"/>
    </row>
    <row r="319" spans="1:22" ht="15.75" customHeight="1">
      <c r="A319" s="110"/>
      <c r="B319" s="113"/>
      <c r="C319" s="136"/>
      <c r="D319" s="107" t="s">
        <v>6</v>
      </c>
      <c r="E319" s="107"/>
      <c r="F319" s="107"/>
      <c r="G319" s="39"/>
      <c r="H319" s="39"/>
      <c r="I319" s="40"/>
      <c r="Q319" s="75"/>
      <c r="R319" s="75"/>
      <c r="S319" s="76">
        <v>0</v>
      </c>
      <c r="T319" s="5"/>
      <c r="U319" s="5"/>
      <c r="V319" s="5"/>
    </row>
    <row r="320" spans="1:22" ht="16.5" customHeight="1">
      <c r="A320" s="110"/>
      <c r="B320" s="113"/>
      <c r="C320" s="136"/>
      <c r="D320" s="107" t="s">
        <v>7</v>
      </c>
      <c r="E320" s="107"/>
      <c r="F320" s="107"/>
      <c r="G320" s="39">
        <v>0</v>
      </c>
      <c r="H320" s="39">
        <v>0</v>
      </c>
      <c r="I320" s="40">
        <v>0</v>
      </c>
      <c r="Q320" s="75">
        <v>0</v>
      </c>
      <c r="R320" s="75">
        <v>0</v>
      </c>
      <c r="S320" s="76">
        <v>0</v>
      </c>
      <c r="T320" s="5"/>
      <c r="U320" s="5"/>
      <c r="V320" s="5"/>
    </row>
    <row r="321" spans="1:22" ht="16.5" customHeight="1">
      <c r="A321" s="110"/>
      <c r="B321" s="113"/>
      <c r="C321" s="136"/>
      <c r="D321" s="107" t="s">
        <v>8</v>
      </c>
      <c r="E321" s="107"/>
      <c r="F321" s="107"/>
      <c r="G321" s="39">
        <v>0</v>
      </c>
      <c r="H321" s="39">
        <v>0</v>
      </c>
      <c r="I321" s="40">
        <v>0</v>
      </c>
      <c r="Q321" s="75">
        <v>0</v>
      </c>
      <c r="R321" s="75">
        <v>0</v>
      </c>
      <c r="S321" s="76">
        <v>0</v>
      </c>
      <c r="T321" s="5"/>
      <c r="U321" s="5"/>
      <c r="V321" s="5"/>
    </row>
    <row r="322" spans="1:22" ht="18" customHeight="1">
      <c r="A322" s="110"/>
      <c r="B322" s="113"/>
      <c r="C322" s="136"/>
      <c r="D322" s="107" t="s">
        <v>9</v>
      </c>
      <c r="E322" s="107"/>
      <c r="F322" s="107"/>
      <c r="G322" s="39">
        <v>0</v>
      </c>
      <c r="H322" s="39">
        <v>0</v>
      </c>
      <c r="I322" s="40">
        <v>0</v>
      </c>
      <c r="Q322" s="75">
        <v>0</v>
      </c>
      <c r="R322" s="75">
        <v>0</v>
      </c>
      <c r="S322" s="76">
        <v>0</v>
      </c>
      <c r="T322" s="5"/>
      <c r="U322" s="5"/>
      <c r="V322" s="5"/>
    </row>
    <row r="323" spans="1:22" ht="30" customHeight="1">
      <c r="A323" s="110"/>
      <c r="B323" s="113"/>
      <c r="C323" s="136"/>
      <c r="D323" s="108" t="s">
        <v>10</v>
      </c>
      <c r="E323" s="108"/>
      <c r="F323" s="108"/>
      <c r="G323" s="39">
        <v>0</v>
      </c>
      <c r="H323" s="39">
        <v>0</v>
      </c>
      <c r="I323" s="40">
        <v>0</v>
      </c>
      <c r="Q323" s="75">
        <v>0</v>
      </c>
      <c r="R323" s="75">
        <v>0</v>
      </c>
      <c r="S323" s="76">
        <v>0</v>
      </c>
      <c r="T323" s="5"/>
      <c r="U323" s="5"/>
      <c r="V323" s="5"/>
    </row>
    <row r="324" spans="1:22" ht="27.75" customHeight="1">
      <c r="A324" s="110"/>
      <c r="B324" s="113"/>
      <c r="C324" s="136"/>
      <c r="D324" s="150" t="s">
        <v>81</v>
      </c>
      <c r="E324" s="151"/>
      <c r="F324" s="152"/>
      <c r="G324" s="39">
        <v>0</v>
      </c>
      <c r="H324" s="39">
        <v>0</v>
      </c>
      <c r="I324" s="40">
        <v>0</v>
      </c>
      <c r="Q324" s="75">
        <v>0</v>
      </c>
      <c r="R324" s="75">
        <v>0</v>
      </c>
      <c r="S324" s="76">
        <v>0</v>
      </c>
      <c r="T324" s="5"/>
      <c r="U324" s="5"/>
      <c r="V324" s="5"/>
    </row>
    <row r="325" spans="1:22" ht="27" customHeight="1">
      <c r="A325" s="110"/>
      <c r="B325" s="113"/>
      <c r="C325" s="136"/>
      <c r="D325" s="115" t="s">
        <v>11</v>
      </c>
      <c r="E325" s="115"/>
      <c r="F325" s="115"/>
      <c r="G325" s="39">
        <v>0</v>
      </c>
      <c r="H325" s="39">
        <v>0</v>
      </c>
      <c r="I325" s="40">
        <v>0</v>
      </c>
      <c r="Q325" s="75">
        <v>0</v>
      </c>
      <c r="R325" s="75">
        <v>0</v>
      </c>
      <c r="S325" s="76">
        <v>0</v>
      </c>
      <c r="T325" s="5"/>
      <c r="U325" s="5"/>
      <c r="V325" s="5"/>
    </row>
    <row r="326" spans="1:22" ht="18" customHeight="1" thickBot="1">
      <c r="A326" s="111"/>
      <c r="B326" s="114"/>
      <c r="C326" s="137"/>
      <c r="D326" s="116" t="s">
        <v>12</v>
      </c>
      <c r="E326" s="116"/>
      <c r="F326" s="116"/>
      <c r="G326" s="41">
        <v>0</v>
      </c>
      <c r="H326" s="41">
        <v>0</v>
      </c>
      <c r="I326" s="42">
        <v>0</v>
      </c>
      <c r="Q326" s="77">
        <v>0</v>
      </c>
      <c r="R326" s="77">
        <v>0</v>
      </c>
      <c r="S326" s="78">
        <v>0</v>
      </c>
      <c r="T326" s="5"/>
      <c r="U326" s="5"/>
      <c r="V326" s="5"/>
    </row>
    <row r="327" spans="1:22" ht="18" customHeight="1">
      <c r="A327" s="109" t="s">
        <v>63</v>
      </c>
      <c r="B327" s="112"/>
      <c r="C327" s="117" t="s">
        <v>130</v>
      </c>
      <c r="D327" s="154" t="s">
        <v>5</v>
      </c>
      <c r="E327" s="154"/>
      <c r="F327" s="154"/>
      <c r="G327" s="37">
        <f>SUM(G329:G334)</f>
        <v>113130.1</v>
      </c>
      <c r="H327" s="37">
        <f>SUM(H329:H334)</f>
        <v>109946.84000000001</v>
      </c>
      <c r="I327" s="38">
        <f>H327/G327*100</f>
        <v>97.186195362684202</v>
      </c>
      <c r="Q327" s="73">
        <f>SUM(Q329:Q334)</f>
        <v>104160.3</v>
      </c>
      <c r="R327" s="73">
        <f>SUM(R329:R334)</f>
        <v>102005.29999999999</v>
      </c>
      <c r="S327" s="74">
        <f>R327/Q327*100</f>
        <v>97.931073547215192</v>
      </c>
      <c r="T327" s="5"/>
      <c r="U327" s="5"/>
      <c r="V327" s="5"/>
    </row>
    <row r="328" spans="1:22" ht="15" customHeight="1">
      <c r="A328" s="110"/>
      <c r="B328" s="113"/>
      <c r="C328" s="118"/>
      <c r="D328" s="155" t="s">
        <v>6</v>
      </c>
      <c r="E328" s="155"/>
      <c r="F328" s="155"/>
      <c r="G328" s="39"/>
      <c r="H328" s="39"/>
      <c r="I328" s="40"/>
      <c r="Q328" s="75"/>
      <c r="R328" s="75"/>
      <c r="S328" s="76"/>
      <c r="T328" s="5"/>
      <c r="U328" s="5"/>
      <c r="V328" s="5"/>
    </row>
    <row r="329" spans="1:22" ht="18" customHeight="1">
      <c r="A329" s="110"/>
      <c r="B329" s="113"/>
      <c r="C329" s="118"/>
      <c r="D329" s="155" t="s">
        <v>7</v>
      </c>
      <c r="E329" s="155"/>
      <c r="F329" s="155"/>
      <c r="G329" s="11">
        <f>G337+G345+G353</f>
        <v>113130.1</v>
      </c>
      <c r="H329" s="11">
        <f>H337+H345+H353</f>
        <v>109946.84000000001</v>
      </c>
      <c r="I329" s="43">
        <f>H329/G329*100</f>
        <v>97.186195362684202</v>
      </c>
      <c r="Q329" s="79">
        <f>Q337+Q345+Q353</f>
        <v>102929.1</v>
      </c>
      <c r="R329" s="79">
        <f>R337+R345+R353</f>
        <v>101692.09999999999</v>
      </c>
      <c r="S329" s="80">
        <f>R329/Q329*100</f>
        <v>98.798201869053543</v>
      </c>
      <c r="T329" s="5"/>
      <c r="U329" s="5"/>
      <c r="V329" s="5"/>
    </row>
    <row r="330" spans="1:22" ht="16.5" customHeight="1">
      <c r="A330" s="110"/>
      <c r="B330" s="113"/>
      <c r="C330" s="118"/>
      <c r="D330" s="155" t="s">
        <v>8</v>
      </c>
      <c r="E330" s="155"/>
      <c r="F330" s="155"/>
      <c r="G330" s="11">
        <f t="shared" ref="G330:H330" si="29">G338+G346+G354</f>
        <v>0</v>
      </c>
      <c r="H330" s="11">
        <f t="shared" si="29"/>
        <v>0</v>
      </c>
      <c r="I330" s="40">
        <v>0</v>
      </c>
      <c r="Q330" s="79">
        <f t="shared" ref="Q330:R334" si="30">Q338+Q346+Q354</f>
        <v>0</v>
      </c>
      <c r="R330" s="79">
        <f t="shared" si="30"/>
        <v>0</v>
      </c>
      <c r="S330" s="76">
        <v>0</v>
      </c>
      <c r="T330" s="5"/>
      <c r="U330" s="5"/>
      <c r="V330" s="5"/>
    </row>
    <row r="331" spans="1:22" ht="18" customHeight="1">
      <c r="A331" s="110"/>
      <c r="B331" s="113"/>
      <c r="C331" s="118"/>
      <c r="D331" s="155" t="s">
        <v>9</v>
      </c>
      <c r="E331" s="155"/>
      <c r="F331" s="155"/>
      <c r="G331" s="11">
        <f t="shared" ref="G331:H331" si="31">G339+G347+G355</f>
        <v>0</v>
      </c>
      <c r="H331" s="11">
        <f t="shared" si="31"/>
        <v>0</v>
      </c>
      <c r="I331" s="40">
        <v>0</v>
      </c>
      <c r="Q331" s="79">
        <f t="shared" si="30"/>
        <v>1231.2</v>
      </c>
      <c r="R331" s="79">
        <f t="shared" si="30"/>
        <v>313.2</v>
      </c>
      <c r="S331" s="76">
        <f>R331/Q331*100</f>
        <v>25.438596491228065</v>
      </c>
      <c r="T331" s="5"/>
      <c r="U331" s="5"/>
      <c r="V331" s="5"/>
    </row>
    <row r="332" spans="1:22" ht="30.75" customHeight="1">
      <c r="A332" s="110"/>
      <c r="B332" s="113"/>
      <c r="C332" s="118"/>
      <c r="D332" s="234" t="s">
        <v>10</v>
      </c>
      <c r="E332" s="234"/>
      <c r="F332" s="234"/>
      <c r="G332" s="11">
        <f t="shared" ref="G332:H332" si="32">G340+G348+G356</f>
        <v>0</v>
      </c>
      <c r="H332" s="11">
        <f t="shared" si="32"/>
        <v>0</v>
      </c>
      <c r="I332" s="40">
        <v>0</v>
      </c>
      <c r="Q332" s="79">
        <f t="shared" si="30"/>
        <v>0</v>
      </c>
      <c r="R332" s="79">
        <f t="shared" si="30"/>
        <v>0</v>
      </c>
      <c r="S332" s="76">
        <v>0</v>
      </c>
      <c r="T332" s="5"/>
      <c r="U332" s="5"/>
      <c r="V332" s="5"/>
    </row>
    <row r="333" spans="1:22" ht="24" customHeight="1">
      <c r="A333" s="110"/>
      <c r="B333" s="113"/>
      <c r="C333" s="118"/>
      <c r="D333" s="235" t="s">
        <v>11</v>
      </c>
      <c r="E333" s="235"/>
      <c r="F333" s="235"/>
      <c r="G333" s="11">
        <f t="shared" ref="G333:H333" si="33">G341+G349+G357</f>
        <v>0</v>
      </c>
      <c r="H333" s="11">
        <f t="shared" si="33"/>
        <v>0</v>
      </c>
      <c r="I333" s="40">
        <v>0</v>
      </c>
      <c r="Q333" s="79">
        <f t="shared" si="30"/>
        <v>0</v>
      </c>
      <c r="R333" s="79">
        <f t="shared" si="30"/>
        <v>0</v>
      </c>
      <c r="S333" s="76">
        <v>0</v>
      </c>
      <c r="T333" s="5"/>
      <c r="U333" s="5"/>
      <c r="V333" s="5"/>
    </row>
    <row r="334" spans="1:22" ht="16.5" customHeight="1" thickBot="1">
      <c r="A334" s="134"/>
      <c r="B334" s="214"/>
      <c r="C334" s="233"/>
      <c r="D334" s="153" t="s">
        <v>12</v>
      </c>
      <c r="E334" s="153"/>
      <c r="F334" s="153"/>
      <c r="G334" s="55">
        <f t="shared" ref="G334:H334" si="34">G342+G350+G358</f>
        <v>0</v>
      </c>
      <c r="H334" s="55">
        <f t="shared" si="34"/>
        <v>0</v>
      </c>
      <c r="I334" s="45">
        <v>0</v>
      </c>
      <c r="Q334" s="89">
        <f t="shared" si="30"/>
        <v>0</v>
      </c>
      <c r="R334" s="89">
        <f t="shared" si="30"/>
        <v>0</v>
      </c>
      <c r="S334" s="82">
        <v>0</v>
      </c>
      <c r="T334" s="5"/>
      <c r="U334" s="5"/>
      <c r="V334" s="5"/>
    </row>
    <row r="335" spans="1:22" ht="18.75" customHeight="1">
      <c r="A335" s="131" t="s">
        <v>63</v>
      </c>
      <c r="B335" s="132" t="s">
        <v>64</v>
      </c>
      <c r="C335" s="135" t="s">
        <v>65</v>
      </c>
      <c r="D335" s="236" t="s">
        <v>5</v>
      </c>
      <c r="E335" s="236"/>
      <c r="F335" s="236"/>
      <c r="G335" s="46">
        <f>SUM(G337:G342)</f>
        <v>109037</v>
      </c>
      <c r="H335" s="46">
        <f>SUM(H337:H342)</f>
        <v>105853.77</v>
      </c>
      <c r="I335" s="47">
        <f>H335/G335*100</f>
        <v>97.080596494767832</v>
      </c>
      <c r="Q335" s="83">
        <f>SUM(Q337:Q342)</f>
        <v>100789.8</v>
      </c>
      <c r="R335" s="83">
        <f>SUM(R337:R342)</f>
        <v>98634.9</v>
      </c>
      <c r="S335" s="84">
        <f>R335/Q335*100</f>
        <v>97.861986034301083</v>
      </c>
      <c r="T335" s="5"/>
      <c r="U335" s="5"/>
      <c r="V335" s="5"/>
    </row>
    <row r="336" spans="1:22" ht="15" customHeight="1">
      <c r="A336" s="110"/>
      <c r="B336" s="113"/>
      <c r="C336" s="136"/>
      <c r="D336" s="155" t="s">
        <v>6</v>
      </c>
      <c r="E336" s="155"/>
      <c r="F336" s="155"/>
      <c r="G336" s="39"/>
      <c r="H336" s="39"/>
      <c r="I336" s="40"/>
      <c r="Q336" s="75"/>
      <c r="R336" s="75"/>
      <c r="S336" s="76"/>
      <c r="T336" s="5"/>
      <c r="U336" s="5"/>
      <c r="V336" s="5"/>
    </row>
    <row r="337" spans="1:22" ht="18.75" customHeight="1">
      <c r="A337" s="110"/>
      <c r="B337" s="113"/>
      <c r="C337" s="136"/>
      <c r="D337" s="155" t="s">
        <v>7</v>
      </c>
      <c r="E337" s="155"/>
      <c r="F337" s="155"/>
      <c r="G337" s="39">
        <v>109037</v>
      </c>
      <c r="H337" s="39">
        <v>105853.77</v>
      </c>
      <c r="I337" s="40">
        <f>H337/G337*100</f>
        <v>97.080596494767832</v>
      </c>
      <c r="Q337" s="75">
        <v>99558.6</v>
      </c>
      <c r="R337" s="75">
        <v>98321.7</v>
      </c>
      <c r="S337" s="76">
        <f>R337/Q337*100</f>
        <v>98.757616117542824</v>
      </c>
      <c r="T337" s="5"/>
      <c r="U337" s="5"/>
      <c r="V337" s="5"/>
    </row>
    <row r="338" spans="1:22" ht="13.5" customHeight="1">
      <c r="A338" s="110"/>
      <c r="B338" s="113"/>
      <c r="C338" s="136"/>
      <c r="D338" s="155" t="s">
        <v>8</v>
      </c>
      <c r="E338" s="155"/>
      <c r="F338" s="155"/>
      <c r="G338" s="39">
        <v>0</v>
      </c>
      <c r="H338" s="39">
        <v>0</v>
      </c>
      <c r="I338" s="40">
        <v>0</v>
      </c>
      <c r="Q338" s="75">
        <v>0</v>
      </c>
      <c r="R338" s="75">
        <v>0</v>
      </c>
      <c r="S338" s="76">
        <v>0</v>
      </c>
      <c r="T338" s="5"/>
      <c r="U338" s="5"/>
      <c r="V338" s="5"/>
    </row>
    <row r="339" spans="1:22" ht="16.5" customHeight="1">
      <c r="A339" s="110"/>
      <c r="B339" s="113"/>
      <c r="C339" s="136"/>
      <c r="D339" s="155" t="s">
        <v>9</v>
      </c>
      <c r="E339" s="155"/>
      <c r="F339" s="155"/>
      <c r="G339" s="39">
        <v>0</v>
      </c>
      <c r="H339" s="39">
        <v>0</v>
      </c>
      <c r="I339" s="40">
        <v>0</v>
      </c>
      <c r="Q339" s="75">
        <v>1231.2</v>
      </c>
      <c r="R339" s="75">
        <v>313.2</v>
      </c>
      <c r="S339" s="76">
        <f t="shared" ref="S339" si="35">R339/Q339*100</f>
        <v>25.438596491228065</v>
      </c>
      <c r="T339" s="5"/>
      <c r="U339" s="5"/>
      <c r="V339" s="5"/>
    </row>
    <row r="340" spans="1:22" ht="27" customHeight="1">
      <c r="A340" s="110"/>
      <c r="B340" s="113"/>
      <c r="C340" s="136"/>
      <c r="D340" s="234" t="s">
        <v>10</v>
      </c>
      <c r="E340" s="234"/>
      <c r="F340" s="234"/>
      <c r="G340" s="39">
        <v>0</v>
      </c>
      <c r="H340" s="39">
        <v>0</v>
      </c>
      <c r="I340" s="40">
        <v>0</v>
      </c>
      <c r="Q340" s="75">
        <v>0</v>
      </c>
      <c r="R340" s="75">
        <v>0</v>
      </c>
      <c r="S340" s="76">
        <v>0</v>
      </c>
      <c r="T340" s="5"/>
      <c r="U340" s="5"/>
      <c r="V340" s="5"/>
    </row>
    <row r="341" spans="1:22" ht="26.25" customHeight="1">
      <c r="A341" s="110"/>
      <c r="B341" s="113"/>
      <c r="C341" s="136"/>
      <c r="D341" s="235" t="s">
        <v>11</v>
      </c>
      <c r="E341" s="235"/>
      <c r="F341" s="235"/>
      <c r="G341" s="39">
        <v>0</v>
      </c>
      <c r="H341" s="39">
        <v>0</v>
      </c>
      <c r="I341" s="40">
        <v>0</v>
      </c>
      <c r="Q341" s="75">
        <v>0</v>
      </c>
      <c r="R341" s="75">
        <v>0</v>
      </c>
      <c r="S341" s="76">
        <v>0</v>
      </c>
      <c r="T341" s="5"/>
      <c r="U341" s="5"/>
      <c r="V341" s="5"/>
    </row>
    <row r="342" spans="1:22" ht="17.25" customHeight="1" thickBot="1">
      <c r="A342" s="111"/>
      <c r="B342" s="114"/>
      <c r="C342" s="137"/>
      <c r="D342" s="237" t="s">
        <v>12</v>
      </c>
      <c r="E342" s="237"/>
      <c r="F342" s="237"/>
      <c r="G342" s="41">
        <v>0</v>
      </c>
      <c r="H342" s="41">
        <v>0</v>
      </c>
      <c r="I342" s="42">
        <v>0</v>
      </c>
      <c r="Q342" s="77">
        <v>0</v>
      </c>
      <c r="R342" s="77">
        <v>0</v>
      </c>
      <c r="S342" s="78">
        <v>0</v>
      </c>
      <c r="T342" s="5"/>
      <c r="U342" s="5"/>
      <c r="V342" s="5"/>
    </row>
    <row r="343" spans="1:22" ht="19.5" customHeight="1">
      <c r="A343" s="109" t="s">
        <v>63</v>
      </c>
      <c r="B343" s="112" t="s">
        <v>66</v>
      </c>
      <c r="C343" s="145" t="s">
        <v>80</v>
      </c>
      <c r="D343" s="154" t="s">
        <v>5</v>
      </c>
      <c r="E343" s="154"/>
      <c r="F343" s="154"/>
      <c r="G343" s="11">
        <f>SUM(G345:G350)</f>
        <v>0</v>
      </c>
      <c r="H343" s="11">
        <f>SUM(H345:H350)</f>
        <v>0</v>
      </c>
      <c r="I343" s="43">
        <v>0</v>
      </c>
      <c r="Q343" s="79">
        <f>SUM(Q345:Q350)</f>
        <v>0</v>
      </c>
      <c r="R343" s="79">
        <f>SUM(R345:R350)</f>
        <v>0</v>
      </c>
      <c r="S343" s="80">
        <v>0</v>
      </c>
      <c r="T343" s="5"/>
      <c r="U343" s="5"/>
      <c r="V343" s="5"/>
    </row>
    <row r="344" spans="1:22" ht="15.75" customHeight="1">
      <c r="A344" s="110"/>
      <c r="B344" s="113"/>
      <c r="C344" s="136"/>
      <c r="D344" s="155" t="s">
        <v>6</v>
      </c>
      <c r="E344" s="155"/>
      <c r="F344" s="155"/>
      <c r="G344" s="39"/>
      <c r="H344" s="39"/>
      <c r="I344" s="40"/>
      <c r="Q344" s="75"/>
      <c r="R344" s="75"/>
      <c r="S344" s="76"/>
      <c r="T344" s="5"/>
      <c r="U344" s="5"/>
      <c r="V344" s="5"/>
    </row>
    <row r="345" spans="1:22" ht="14.25" customHeight="1">
      <c r="A345" s="110"/>
      <c r="B345" s="113"/>
      <c r="C345" s="136"/>
      <c r="D345" s="155" t="s">
        <v>7</v>
      </c>
      <c r="E345" s="155"/>
      <c r="F345" s="155"/>
      <c r="G345" s="39">
        <v>0</v>
      </c>
      <c r="H345" s="39">
        <v>0</v>
      </c>
      <c r="I345" s="40">
        <v>0</v>
      </c>
      <c r="Q345" s="75">
        <v>0</v>
      </c>
      <c r="R345" s="75">
        <v>0</v>
      </c>
      <c r="S345" s="76">
        <v>0</v>
      </c>
      <c r="T345" s="5"/>
      <c r="U345" s="5"/>
      <c r="V345" s="5"/>
    </row>
    <row r="346" spans="1:22" ht="18.75" customHeight="1">
      <c r="A346" s="110"/>
      <c r="B346" s="113"/>
      <c r="C346" s="136"/>
      <c r="D346" s="155" t="s">
        <v>8</v>
      </c>
      <c r="E346" s="155"/>
      <c r="F346" s="155"/>
      <c r="G346" s="39">
        <v>0</v>
      </c>
      <c r="H346" s="39">
        <v>0</v>
      </c>
      <c r="I346" s="40">
        <v>0</v>
      </c>
      <c r="Q346" s="75">
        <v>0</v>
      </c>
      <c r="R346" s="75">
        <v>0</v>
      </c>
      <c r="S346" s="76">
        <v>0</v>
      </c>
      <c r="T346" s="5"/>
      <c r="U346" s="5"/>
      <c r="V346" s="5"/>
    </row>
    <row r="347" spans="1:22" ht="18.75" customHeight="1">
      <c r="A347" s="110"/>
      <c r="B347" s="113"/>
      <c r="C347" s="136"/>
      <c r="D347" s="155" t="s">
        <v>9</v>
      </c>
      <c r="E347" s="155"/>
      <c r="F347" s="155"/>
      <c r="G347" s="39">
        <v>0</v>
      </c>
      <c r="H347" s="39">
        <v>0</v>
      </c>
      <c r="I347" s="40">
        <v>0</v>
      </c>
      <c r="Q347" s="75">
        <v>0</v>
      </c>
      <c r="R347" s="75">
        <v>0</v>
      </c>
      <c r="S347" s="76">
        <v>0</v>
      </c>
      <c r="T347" s="5"/>
      <c r="U347" s="5"/>
      <c r="V347" s="5"/>
    </row>
    <row r="348" spans="1:22" ht="28.5" customHeight="1">
      <c r="A348" s="110"/>
      <c r="B348" s="113"/>
      <c r="C348" s="136"/>
      <c r="D348" s="234" t="s">
        <v>10</v>
      </c>
      <c r="E348" s="234"/>
      <c r="F348" s="234"/>
      <c r="G348" s="39">
        <v>0</v>
      </c>
      <c r="H348" s="39">
        <v>0</v>
      </c>
      <c r="I348" s="40">
        <v>0</v>
      </c>
      <c r="Q348" s="75">
        <v>0</v>
      </c>
      <c r="R348" s="75">
        <v>0</v>
      </c>
      <c r="S348" s="76">
        <v>0</v>
      </c>
      <c r="T348" s="5"/>
      <c r="U348" s="5"/>
      <c r="V348" s="5"/>
    </row>
    <row r="349" spans="1:22" ht="27" customHeight="1">
      <c r="A349" s="110"/>
      <c r="B349" s="113"/>
      <c r="C349" s="136"/>
      <c r="D349" s="235" t="s">
        <v>11</v>
      </c>
      <c r="E349" s="235"/>
      <c r="F349" s="235"/>
      <c r="G349" s="39">
        <v>0</v>
      </c>
      <c r="H349" s="39">
        <v>0</v>
      </c>
      <c r="I349" s="40">
        <v>0</v>
      </c>
      <c r="Q349" s="75">
        <v>0</v>
      </c>
      <c r="R349" s="75">
        <v>0</v>
      </c>
      <c r="S349" s="76">
        <v>0</v>
      </c>
      <c r="T349" s="5"/>
      <c r="U349" s="5"/>
      <c r="V349" s="5"/>
    </row>
    <row r="350" spans="1:22" ht="18" customHeight="1" thickBot="1">
      <c r="A350" s="134"/>
      <c r="B350" s="214"/>
      <c r="C350" s="149"/>
      <c r="D350" s="153" t="s">
        <v>12</v>
      </c>
      <c r="E350" s="153"/>
      <c r="F350" s="153"/>
      <c r="G350" s="44">
        <v>0</v>
      </c>
      <c r="H350" s="44">
        <v>0</v>
      </c>
      <c r="I350" s="45">
        <v>0</v>
      </c>
      <c r="Q350" s="81">
        <v>0</v>
      </c>
      <c r="R350" s="81">
        <v>0</v>
      </c>
      <c r="S350" s="82">
        <v>0</v>
      </c>
      <c r="T350" s="5"/>
      <c r="U350" s="5"/>
      <c r="V350" s="5"/>
    </row>
    <row r="351" spans="1:22" ht="19.5" customHeight="1">
      <c r="A351" s="131" t="s">
        <v>63</v>
      </c>
      <c r="B351" s="132" t="s">
        <v>67</v>
      </c>
      <c r="C351" s="135" t="s">
        <v>68</v>
      </c>
      <c r="D351" s="236" t="s">
        <v>5</v>
      </c>
      <c r="E351" s="236"/>
      <c r="F351" s="236"/>
      <c r="G351" s="46">
        <f>SUM(G353:G358)</f>
        <v>4093.1</v>
      </c>
      <c r="H351" s="46">
        <f>SUM(H353:H358)</f>
        <v>4093.07</v>
      </c>
      <c r="I351" s="47">
        <f>H351/G351*100</f>
        <v>99.999267059197194</v>
      </c>
      <c r="Q351" s="83">
        <f>SUM(Q353:Q358)</f>
        <v>3370.5</v>
      </c>
      <c r="R351" s="83">
        <f>SUM(R353:R358)</f>
        <v>3370.4</v>
      </c>
      <c r="S351" s="84">
        <f>R351/Q351*100</f>
        <v>99.997033081145233</v>
      </c>
      <c r="T351" s="5"/>
      <c r="U351" s="5"/>
      <c r="V351" s="5"/>
    </row>
    <row r="352" spans="1:22" ht="17.25" customHeight="1">
      <c r="A352" s="110"/>
      <c r="B352" s="113"/>
      <c r="C352" s="136"/>
      <c r="D352" s="155" t="s">
        <v>6</v>
      </c>
      <c r="E352" s="155"/>
      <c r="F352" s="155"/>
      <c r="G352" s="39"/>
      <c r="H352" s="39"/>
      <c r="I352" s="40"/>
      <c r="Q352" s="75"/>
      <c r="R352" s="75"/>
      <c r="S352" s="76"/>
      <c r="T352" s="5"/>
      <c r="U352" s="5"/>
      <c r="V352" s="5"/>
    </row>
    <row r="353" spans="1:22" ht="17.25" customHeight="1">
      <c r="A353" s="110"/>
      <c r="B353" s="113"/>
      <c r="C353" s="136"/>
      <c r="D353" s="155" t="s">
        <v>7</v>
      </c>
      <c r="E353" s="155"/>
      <c r="F353" s="155"/>
      <c r="G353" s="39">
        <v>4093.1</v>
      </c>
      <c r="H353" s="39">
        <v>4093.07</v>
      </c>
      <c r="I353" s="40">
        <f>H353/G353*100</f>
        <v>99.999267059197194</v>
      </c>
      <c r="Q353" s="75">
        <v>3370.5</v>
      </c>
      <c r="R353" s="75">
        <v>3370.4</v>
      </c>
      <c r="S353" s="76">
        <f>R353/Q353*100</f>
        <v>99.997033081145233</v>
      </c>
      <c r="T353" s="5"/>
      <c r="U353" s="5"/>
      <c r="V353" s="5"/>
    </row>
    <row r="354" spans="1:22" ht="17.25" customHeight="1">
      <c r="A354" s="110"/>
      <c r="B354" s="113"/>
      <c r="C354" s="136"/>
      <c r="D354" s="155" t="s">
        <v>8</v>
      </c>
      <c r="E354" s="155"/>
      <c r="F354" s="155"/>
      <c r="G354" s="39">
        <v>0</v>
      </c>
      <c r="H354" s="39">
        <v>0</v>
      </c>
      <c r="I354" s="40">
        <v>0</v>
      </c>
      <c r="Q354" s="75">
        <v>0</v>
      </c>
      <c r="R354" s="75">
        <v>0</v>
      </c>
      <c r="S354" s="76">
        <v>0</v>
      </c>
      <c r="T354" s="5"/>
      <c r="U354" s="5"/>
      <c r="V354" s="5"/>
    </row>
    <row r="355" spans="1:22" ht="14.25" customHeight="1">
      <c r="A355" s="110"/>
      <c r="B355" s="113"/>
      <c r="C355" s="136"/>
      <c r="D355" s="155" t="s">
        <v>9</v>
      </c>
      <c r="E355" s="155"/>
      <c r="F355" s="155"/>
      <c r="G355" s="39">
        <v>0</v>
      </c>
      <c r="H355" s="39">
        <v>0</v>
      </c>
      <c r="I355" s="40">
        <v>0</v>
      </c>
      <c r="Q355" s="75">
        <v>0</v>
      </c>
      <c r="R355" s="75">
        <v>0</v>
      </c>
      <c r="S355" s="76">
        <v>0</v>
      </c>
      <c r="T355" s="5"/>
      <c r="U355" s="5"/>
      <c r="V355" s="5"/>
    </row>
    <row r="356" spans="1:22" ht="33.75" customHeight="1">
      <c r="A356" s="110"/>
      <c r="B356" s="113"/>
      <c r="C356" s="136"/>
      <c r="D356" s="234" t="s">
        <v>10</v>
      </c>
      <c r="E356" s="234"/>
      <c r="F356" s="234"/>
      <c r="G356" s="39">
        <v>0</v>
      </c>
      <c r="H356" s="39">
        <v>0</v>
      </c>
      <c r="I356" s="40">
        <v>0</v>
      </c>
      <c r="Q356" s="75">
        <v>0</v>
      </c>
      <c r="R356" s="75">
        <v>0</v>
      </c>
      <c r="S356" s="76">
        <v>0</v>
      </c>
      <c r="T356" s="5"/>
      <c r="U356" s="5"/>
      <c r="V356" s="5"/>
    </row>
    <row r="357" spans="1:22" ht="25.5" customHeight="1">
      <c r="A357" s="110"/>
      <c r="B357" s="113"/>
      <c r="C357" s="136"/>
      <c r="D357" s="235" t="s">
        <v>11</v>
      </c>
      <c r="E357" s="235"/>
      <c r="F357" s="235"/>
      <c r="G357" s="39">
        <v>0</v>
      </c>
      <c r="H357" s="39">
        <v>0</v>
      </c>
      <c r="I357" s="40">
        <v>0</v>
      </c>
      <c r="Q357" s="75">
        <v>0</v>
      </c>
      <c r="R357" s="75">
        <v>0</v>
      </c>
      <c r="S357" s="76">
        <v>0</v>
      </c>
      <c r="T357" s="5"/>
      <c r="U357" s="5"/>
      <c r="V357" s="5"/>
    </row>
    <row r="358" spans="1:22" ht="18" customHeight="1" thickBot="1">
      <c r="A358" s="111"/>
      <c r="B358" s="114"/>
      <c r="C358" s="137"/>
      <c r="D358" s="237" t="s">
        <v>12</v>
      </c>
      <c r="E358" s="237"/>
      <c r="F358" s="237"/>
      <c r="G358" s="41">
        <v>0</v>
      </c>
      <c r="H358" s="41">
        <v>0</v>
      </c>
      <c r="I358" s="42">
        <v>0</v>
      </c>
      <c r="Q358" s="77">
        <v>0</v>
      </c>
      <c r="R358" s="77">
        <v>0</v>
      </c>
      <c r="S358" s="78">
        <v>0</v>
      </c>
      <c r="T358" s="5"/>
      <c r="U358" s="5"/>
      <c r="V358" s="5"/>
    </row>
    <row r="359" spans="1:22" ht="21" customHeight="1">
      <c r="A359" s="109" t="s">
        <v>69</v>
      </c>
      <c r="B359" s="112"/>
      <c r="C359" s="117" t="s">
        <v>131</v>
      </c>
      <c r="D359" s="120" t="s">
        <v>5</v>
      </c>
      <c r="E359" s="120"/>
      <c r="F359" s="120"/>
      <c r="G359" s="59">
        <f>SUM(G361:G366)</f>
        <v>202536.7</v>
      </c>
      <c r="H359" s="59">
        <f>SUM(H361:H366)</f>
        <v>202533.8</v>
      </c>
      <c r="I359" s="60">
        <f>H359*100/G359</f>
        <v>99.998568160733328</v>
      </c>
      <c r="Q359" s="59">
        <f>SUM(Q361:Q366)</f>
        <v>187154.7</v>
      </c>
      <c r="R359" s="59">
        <f>SUM(R361:R366)</f>
        <v>179311.97399999999</v>
      </c>
      <c r="S359" s="60">
        <f>R359*100/Q359</f>
        <v>95.809495567036237</v>
      </c>
      <c r="T359" s="5"/>
      <c r="U359" s="5"/>
      <c r="V359" s="5"/>
    </row>
    <row r="360" spans="1:22" ht="21" customHeight="1">
      <c r="A360" s="110"/>
      <c r="B360" s="113"/>
      <c r="C360" s="118"/>
      <c r="D360" s="107" t="s">
        <v>6</v>
      </c>
      <c r="E360" s="107"/>
      <c r="F360" s="107"/>
      <c r="G360" s="44"/>
      <c r="H360" s="44"/>
      <c r="I360" s="45"/>
      <c r="Q360" s="44"/>
      <c r="R360" s="44"/>
      <c r="S360" s="45"/>
      <c r="T360" s="5"/>
      <c r="U360" s="5"/>
      <c r="V360" s="5"/>
    </row>
    <row r="361" spans="1:22" ht="18" customHeight="1">
      <c r="A361" s="110"/>
      <c r="B361" s="113"/>
      <c r="C361" s="118"/>
      <c r="D361" s="107" t="s">
        <v>7</v>
      </c>
      <c r="E361" s="107"/>
      <c r="F361" s="122"/>
      <c r="G361" s="65">
        <v>126878.39999999999</v>
      </c>
      <c r="H361" s="65">
        <v>126875.5</v>
      </c>
      <c r="I361" s="63">
        <f>H361*100/G361</f>
        <v>99.997714346965282</v>
      </c>
      <c r="Q361" s="65">
        <v>117577.2</v>
      </c>
      <c r="R361" s="65">
        <v>116965.274</v>
      </c>
      <c r="S361" s="63">
        <f>R361*100/Q361</f>
        <v>99.479553859081534</v>
      </c>
      <c r="T361" s="5"/>
      <c r="U361" s="5"/>
      <c r="V361" s="5"/>
    </row>
    <row r="362" spans="1:22" ht="19.5" customHeight="1">
      <c r="A362" s="110"/>
      <c r="B362" s="113"/>
      <c r="C362" s="118"/>
      <c r="D362" s="107" t="s">
        <v>8</v>
      </c>
      <c r="E362" s="107"/>
      <c r="F362" s="122"/>
      <c r="G362" s="65">
        <v>75658.3</v>
      </c>
      <c r="H362" s="65">
        <v>75658.3</v>
      </c>
      <c r="I362" s="63">
        <f>H362*100/G362</f>
        <v>100</v>
      </c>
      <c r="Q362" s="65">
        <v>69577.5</v>
      </c>
      <c r="R362" s="65">
        <v>62346.7</v>
      </c>
      <c r="S362" s="63">
        <f>R362*100/Q362</f>
        <v>89.607559915202472</v>
      </c>
      <c r="T362" s="5"/>
      <c r="U362" s="5"/>
      <c r="V362" s="5"/>
    </row>
    <row r="363" spans="1:22" ht="15.75" customHeight="1">
      <c r="A363" s="110"/>
      <c r="B363" s="113"/>
      <c r="C363" s="118"/>
      <c r="D363" s="107" t="s">
        <v>9</v>
      </c>
      <c r="E363" s="107"/>
      <c r="F363" s="107"/>
      <c r="G363" s="11">
        <v>0</v>
      </c>
      <c r="H363" s="11">
        <v>0</v>
      </c>
      <c r="I363" s="43">
        <v>0</v>
      </c>
      <c r="Q363" s="11">
        <v>0</v>
      </c>
      <c r="R363" s="11">
        <v>0</v>
      </c>
      <c r="S363" s="43">
        <v>0</v>
      </c>
      <c r="T363" s="5"/>
      <c r="U363" s="5"/>
      <c r="V363" s="5"/>
    </row>
    <row r="364" spans="1:22" ht="32.25" customHeight="1">
      <c r="A364" s="110"/>
      <c r="B364" s="113"/>
      <c r="C364" s="118"/>
      <c r="D364" s="108" t="s">
        <v>10</v>
      </c>
      <c r="E364" s="108"/>
      <c r="F364" s="108"/>
      <c r="G364" s="39">
        <v>0</v>
      </c>
      <c r="H364" s="39">
        <v>0</v>
      </c>
      <c r="I364" s="40">
        <v>0</v>
      </c>
      <c r="Q364" s="39">
        <v>0</v>
      </c>
      <c r="R364" s="39">
        <v>0</v>
      </c>
      <c r="S364" s="40">
        <v>0</v>
      </c>
      <c r="T364" s="5"/>
      <c r="U364" s="5"/>
      <c r="V364" s="5"/>
    </row>
    <row r="365" spans="1:22" ht="27" customHeight="1">
      <c r="A365" s="110"/>
      <c r="B365" s="113"/>
      <c r="C365" s="118"/>
      <c r="D365" s="115" t="s">
        <v>11</v>
      </c>
      <c r="E365" s="115"/>
      <c r="F365" s="115"/>
      <c r="G365" s="39">
        <v>0</v>
      </c>
      <c r="H365" s="39">
        <v>0</v>
      </c>
      <c r="I365" s="40">
        <v>0</v>
      </c>
      <c r="Q365" s="39">
        <v>0</v>
      </c>
      <c r="R365" s="39">
        <v>0</v>
      </c>
      <c r="S365" s="40">
        <v>0</v>
      </c>
      <c r="T365" s="5"/>
      <c r="U365" s="5"/>
      <c r="V365" s="5"/>
    </row>
    <row r="366" spans="1:22" ht="16.5" customHeight="1" thickBot="1">
      <c r="A366" s="111"/>
      <c r="B366" s="114"/>
      <c r="C366" s="119"/>
      <c r="D366" s="116" t="s">
        <v>12</v>
      </c>
      <c r="E366" s="116"/>
      <c r="F366" s="116"/>
      <c r="G366" s="41">
        <v>0</v>
      </c>
      <c r="H366" s="41">
        <v>0</v>
      </c>
      <c r="I366" s="42">
        <v>0</v>
      </c>
      <c r="Q366" s="41">
        <v>0</v>
      </c>
      <c r="R366" s="41">
        <v>0</v>
      </c>
      <c r="S366" s="42">
        <v>0</v>
      </c>
      <c r="T366" s="5"/>
      <c r="U366" s="5"/>
      <c r="V366" s="5"/>
    </row>
    <row r="367" spans="1:22" ht="15" customHeight="1">
      <c r="A367" s="109" t="s">
        <v>70</v>
      </c>
      <c r="B367" s="112"/>
      <c r="C367" s="117" t="s">
        <v>132</v>
      </c>
      <c r="D367" s="120" t="s">
        <v>5</v>
      </c>
      <c r="E367" s="120"/>
      <c r="F367" s="120"/>
      <c r="G367" s="37">
        <f>SUM(G369:G374)</f>
        <v>100</v>
      </c>
      <c r="H367" s="37">
        <f>SUM(H369:H374)</f>
        <v>100</v>
      </c>
      <c r="I367" s="62">
        <f>H367*100/G367</f>
        <v>100</v>
      </c>
      <c r="Q367" s="37">
        <f>SUM(Q369:Q374)</f>
        <v>0</v>
      </c>
      <c r="R367" s="37">
        <f>SUM(R369:R374)</f>
        <v>0</v>
      </c>
      <c r="S367" s="38">
        <v>0</v>
      </c>
      <c r="T367" s="5"/>
      <c r="U367" s="5"/>
      <c r="V367" s="5"/>
    </row>
    <row r="368" spans="1:22" ht="16.5" customHeight="1">
      <c r="A368" s="110"/>
      <c r="B368" s="113"/>
      <c r="C368" s="118"/>
      <c r="D368" s="107" t="s">
        <v>6</v>
      </c>
      <c r="E368" s="107"/>
      <c r="F368" s="107"/>
      <c r="G368" s="39"/>
      <c r="H368" s="39"/>
      <c r="I368" s="40"/>
      <c r="Q368" s="39"/>
      <c r="R368" s="39"/>
      <c r="S368" s="40"/>
      <c r="T368" s="5"/>
      <c r="U368" s="5"/>
      <c r="V368" s="5"/>
    </row>
    <row r="369" spans="1:22" ht="16.5" customHeight="1">
      <c r="A369" s="110"/>
      <c r="B369" s="113"/>
      <c r="C369" s="118"/>
      <c r="D369" s="107" t="s">
        <v>7</v>
      </c>
      <c r="E369" s="107"/>
      <c r="F369" s="107"/>
      <c r="G369" s="39">
        <v>100</v>
      </c>
      <c r="H369" s="39">
        <v>100</v>
      </c>
      <c r="I369" s="63">
        <f>H369*100/G369</f>
        <v>100</v>
      </c>
      <c r="Q369" s="39">
        <v>0</v>
      </c>
      <c r="R369" s="39">
        <v>0</v>
      </c>
      <c r="S369" s="40">
        <v>0</v>
      </c>
      <c r="T369" s="5"/>
      <c r="U369" s="5"/>
      <c r="V369" s="5"/>
    </row>
    <row r="370" spans="1:22" ht="17.25" customHeight="1">
      <c r="A370" s="110"/>
      <c r="B370" s="113"/>
      <c r="C370" s="118"/>
      <c r="D370" s="107" t="s">
        <v>8</v>
      </c>
      <c r="E370" s="107"/>
      <c r="F370" s="107"/>
      <c r="G370" s="39">
        <v>0</v>
      </c>
      <c r="H370" s="39">
        <v>0</v>
      </c>
      <c r="I370" s="40">
        <v>0</v>
      </c>
      <c r="Q370" s="39">
        <v>0</v>
      </c>
      <c r="R370" s="39">
        <v>0</v>
      </c>
      <c r="S370" s="40">
        <v>0</v>
      </c>
      <c r="T370" s="5"/>
      <c r="U370" s="5"/>
      <c r="V370" s="5"/>
    </row>
    <row r="371" spans="1:22" ht="17.25" customHeight="1">
      <c r="A371" s="110"/>
      <c r="B371" s="113"/>
      <c r="C371" s="118"/>
      <c r="D371" s="107" t="s">
        <v>9</v>
      </c>
      <c r="E371" s="107"/>
      <c r="F371" s="107"/>
      <c r="G371" s="39">
        <v>0</v>
      </c>
      <c r="H371" s="39">
        <v>0</v>
      </c>
      <c r="I371" s="40">
        <v>0</v>
      </c>
      <c r="Q371" s="39">
        <v>0</v>
      </c>
      <c r="R371" s="39">
        <v>0</v>
      </c>
      <c r="S371" s="40">
        <v>0</v>
      </c>
      <c r="T371" s="5"/>
      <c r="U371" s="5"/>
      <c r="V371" s="5"/>
    </row>
    <row r="372" spans="1:22" ht="30" customHeight="1">
      <c r="A372" s="110"/>
      <c r="B372" s="113"/>
      <c r="C372" s="118"/>
      <c r="D372" s="108" t="s">
        <v>10</v>
      </c>
      <c r="E372" s="108"/>
      <c r="F372" s="108"/>
      <c r="G372" s="39">
        <v>0</v>
      </c>
      <c r="H372" s="39">
        <v>0</v>
      </c>
      <c r="I372" s="40">
        <v>0</v>
      </c>
      <c r="Q372" s="39">
        <v>0</v>
      </c>
      <c r="R372" s="39">
        <v>0</v>
      </c>
      <c r="S372" s="40">
        <v>0</v>
      </c>
      <c r="T372" s="5"/>
      <c r="U372" s="5"/>
      <c r="V372" s="5"/>
    </row>
    <row r="373" spans="1:22" ht="25.5" customHeight="1">
      <c r="A373" s="110"/>
      <c r="B373" s="113"/>
      <c r="C373" s="118"/>
      <c r="D373" s="115" t="s">
        <v>11</v>
      </c>
      <c r="E373" s="115"/>
      <c r="F373" s="115"/>
      <c r="G373" s="39">
        <v>0</v>
      </c>
      <c r="H373" s="39">
        <v>0</v>
      </c>
      <c r="I373" s="40">
        <v>0</v>
      </c>
      <c r="Q373" s="39">
        <v>0</v>
      </c>
      <c r="R373" s="39">
        <v>0</v>
      </c>
      <c r="S373" s="40">
        <v>0</v>
      </c>
      <c r="T373" s="5"/>
      <c r="U373" s="5"/>
      <c r="V373" s="5"/>
    </row>
    <row r="374" spans="1:22" ht="17.25" customHeight="1" thickBot="1">
      <c r="A374" s="111"/>
      <c r="B374" s="114"/>
      <c r="C374" s="119"/>
      <c r="D374" s="116" t="s">
        <v>12</v>
      </c>
      <c r="E374" s="116"/>
      <c r="F374" s="116"/>
      <c r="G374" s="41">
        <v>0</v>
      </c>
      <c r="H374" s="41">
        <v>0</v>
      </c>
      <c r="I374" s="42">
        <v>0</v>
      </c>
      <c r="Q374" s="41">
        <v>0</v>
      </c>
      <c r="R374" s="41">
        <v>0</v>
      </c>
      <c r="S374" s="42">
        <v>0</v>
      </c>
      <c r="T374" s="5"/>
      <c r="U374" s="5"/>
      <c r="V374" s="5"/>
    </row>
    <row r="375" spans="1:22" ht="18" customHeight="1">
      <c r="A375" s="109" t="s">
        <v>71</v>
      </c>
      <c r="B375" s="112"/>
      <c r="C375" s="117" t="s">
        <v>133</v>
      </c>
      <c r="D375" s="120" t="s">
        <v>5</v>
      </c>
      <c r="E375" s="120"/>
      <c r="F375" s="120"/>
      <c r="G375" s="37">
        <f>G383+G391</f>
        <v>15814.3</v>
      </c>
      <c r="H375" s="37">
        <f>H383+H391</f>
        <v>14289.199999999999</v>
      </c>
      <c r="I375" s="38">
        <f>H375/G375*100</f>
        <v>90.356196606868465</v>
      </c>
      <c r="Q375" s="37">
        <f>Q383+Q391</f>
        <v>13966.5</v>
      </c>
      <c r="R375" s="37">
        <f>R383+R391</f>
        <v>11813.34</v>
      </c>
      <c r="S375" s="38">
        <f>R375/Q375*100</f>
        <v>84.583395983245623</v>
      </c>
      <c r="T375" s="5"/>
      <c r="U375" s="5"/>
      <c r="V375" s="5"/>
    </row>
    <row r="376" spans="1:22" ht="16.5" customHeight="1">
      <c r="A376" s="110"/>
      <c r="B376" s="113"/>
      <c r="C376" s="118"/>
      <c r="D376" s="107" t="s">
        <v>6</v>
      </c>
      <c r="E376" s="107"/>
      <c r="F376" s="107"/>
      <c r="G376" s="39"/>
      <c r="H376" s="39"/>
      <c r="I376" s="40"/>
      <c r="Q376" s="39"/>
      <c r="R376" s="39"/>
      <c r="S376" s="40"/>
      <c r="T376" s="5"/>
      <c r="U376" s="5"/>
      <c r="V376" s="5"/>
    </row>
    <row r="377" spans="1:22" ht="18.75" customHeight="1">
      <c r="A377" s="110"/>
      <c r="B377" s="113"/>
      <c r="C377" s="118"/>
      <c r="D377" s="107" t="s">
        <v>7</v>
      </c>
      <c r="E377" s="107"/>
      <c r="F377" s="107"/>
      <c r="G377" s="39">
        <f>G385+G393</f>
        <v>15814.3</v>
      </c>
      <c r="H377" s="39">
        <f>H385+H393</f>
        <v>14289.199999999999</v>
      </c>
      <c r="I377" s="40">
        <f>H377/G377*100</f>
        <v>90.356196606868465</v>
      </c>
      <c r="Q377" s="39">
        <f>Q385+Q393</f>
        <v>13966.5</v>
      </c>
      <c r="R377" s="39">
        <f>R385+R393</f>
        <v>11813.34</v>
      </c>
      <c r="S377" s="40">
        <f>R377/Q377*100</f>
        <v>84.583395983245623</v>
      </c>
      <c r="T377" s="5"/>
      <c r="U377" s="5"/>
      <c r="V377" s="5"/>
    </row>
    <row r="378" spans="1:22" ht="17.25" customHeight="1">
      <c r="A378" s="110"/>
      <c r="B378" s="113"/>
      <c r="C378" s="118"/>
      <c r="D378" s="107" t="s">
        <v>8</v>
      </c>
      <c r="E378" s="107"/>
      <c r="F378" s="107"/>
      <c r="G378" s="39">
        <f t="shared" ref="G378:H382" si="36">G386+G394</f>
        <v>0</v>
      </c>
      <c r="H378" s="39">
        <f t="shared" si="36"/>
        <v>0</v>
      </c>
      <c r="I378" s="40">
        <v>0</v>
      </c>
      <c r="Q378" s="39">
        <f t="shared" ref="Q378:R382" si="37">Q386+Q394</f>
        <v>0</v>
      </c>
      <c r="R378" s="39">
        <f t="shared" si="37"/>
        <v>0</v>
      </c>
      <c r="S378" s="40">
        <v>0</v>
      </c>
      <c r="T378" s="5"/>
      <c r="U378" s="5"/>
      <c r="V378" s="5"/>
    </row>
    <row r="379" spans="1:22" ht="17.25" customHeight="1">
      <c r="A379" s="110"/>
      <c r="B379" s="113"/>
      <c r="C379" s="118"/>
      <c r="D379" s="107" t="s">
        <v>9</v>
      </c>
      <c r="E379" s="107"/>
      <c r="F379" s="107"/>
      <c r="G379" s="39">
        <f t="shared" si="36"/>
        <v>0</v>
      </c>
      <c r="H379" s="39">
        <f t="shared" si="36"/>
        <v>0</v>
      </c>
      <c r="I379" s="40">
        <v>0</v>
      </c>
      <c r="Q379" s="39">
        <f t="shared" si="37"/>
        <v>0</v>
      </c>
      <c r="R379" s="39">
        <f t="shared" si="37"/>
        <v>0</v>
      </c>
      <c r="S379" s="40">
        <v>0</v>
      </c>
      <c r="T379" s="5"/>
      <c r="U379" s="5"/>
      <c r="V379" s="5"/>
    </row>
    <row r="380" spans="1:22" ht="26.25" customHeight="1">
      <c r="A380" s="110"/>
      <c r="B380" s="113"/>
      <c r="C380" s="118"/>
      <c r="D380" s="108" t="s">
        <v>10</v>
      </c>
      <c r="E380" s="108"/>
      <c r="F380" s="108"/>
      <c r="G380" s="39">
        <f t="shared" si="36"/>
        <v>0</v>
      </c>
      <c r="H380" s="39">
        <f t="shared" si="36"/>
        <v>0</v>
      </c>
      <c r="I380" s="40">
        <v>0</v>
      </c>
      <c r="Q380" s="39">
        <f t="shared" si="37"/>
        <v>0</v>
      </c>
      <c r="R380" s="39">
        <f t="shared" si="37"/>
        <v>0</v>
      </c>
      <c r="S380" s="40">
        <v>0</v>
      </c>
      <c r="T380" s="5"/>
      <c r="U380" s="5"/>
      <c r="V380" s="5"/>
    </row>
    <row r="381" spans="1:22" ht="28.5" customHeight="1">
      <c r="A381" s="110"/>
      <c r="B381" s="113"/>
      <c r="C381" s="118"/>
      <c r="D381" s="115" t="s">
        <v>11</v>
      </c>
      <c r="E381" s="115"/>
      <c r="F381" s="115"/>
      <c r="G381" s="39">
        <f t="shared" si="36"/>
        <v>0</v>
      </c>
      <c r="H381" s="39">
        <f t="shared" si="36"/>
        <v>0</v>
      </c>
      <c r="I381" s="40">
        <v>0</v>
      </c>
      <c r="Q381" s="39">
        <f t="shared" si="37"/>
        <v>0</v>
      </c>
      <c r="R381" s="39">
        <f t="shared" si="37"/>
        <v>0</v>
      </c>
      <c r="S381" s="40">
        <v>0</v>
      </c>
      <c r="T381" s="5"/>
      <c r="U381" s="5"/>
      <c r="V381" s="5"/>
    </row>
    <row r="382" spans="1:22" ht="15.75" customHeight="1" thickBot="1">
      <c r="A382" s="134"/>
      <c r="B382" s="214"/>
      <c r="C382" s="233"/>
      <c r="D382" s="121" t="s">
        <v>12</v>
      </c>
      <c r="E382" s="121"/>
      <c r="F382" s="121"/>
      <c r="G382" s="44">
        <f t="shared" si="36"/>
        <v>0</v>
      </c>
      <c r="H382" s="44">
        <f t="shared" si="36"/>
        <v>0</v>
      </c>
      <c r="I382" s="45">
        <v>0</v>
      </c>
      <c r="Q382" s="44">
        <f t="shared" si="37"/>
        <v>0</v>
      </c>
      <c r="R382" s="44">
        <f t="shared" si="37"/>
        <v>0</v>
      </c>
      <c r="S382" s="45">
        <v>0</v>
      </c>
      <c r="T382" s="5"/>
      <c r="U382" s="5"/>
      <c r="V382" s="5"/>
    </row>
    <row r="383" spans="1:22" ht="17.25" customHeight="1">
      <c r="A383" s="131" t="s">
        <v>71</v>
      </c>
      <c r="B383" s="132" t="s">
        <v>72</v>
      </c>
      <c r="C383" s="135" t="s">
        <v>108</v>
      </c>
      <c r="D383" s="106" t="s">
        <v>5</v>
      </c>
      <c r="E383" s="106"/>
      <c r="F383" s="106"/>
      <c r="G383" s="46">
        <f>G385+G386+G387+G388+G389+G390</f>
        <v>14665.9</v>
      </c>
      <c r="H383" s="46">
        <f>H385+H386+H387+H388+H389+H390</f>
        <v>13140.9</v>
      </c>
      <c r="I383" s="47">
        <f>H383/G383*100</f>
        <v>89.601729181298111</v>
      </c>
      <c r="Q383" s="46">
        <f>Q385+Q386+Q387+Q388+Q389+Q390</f>
        <v>13078</v>
      </c>
      <c r="R383" s="46">
        <f>R385+R386+R387+R388+R389+R390</f>
        <v>10924.87</v>
      </c>
      <c r="S383" s="47">
        <f>R383/Q383*100</f>
        <v>83.536244074017446</v>
      </c>
      <c r="T383" s="5"/>
      <c r="U383" s="5"/>
      <c r="V383" s="5"/>
    </row>
    <row r="384" spans="1:22" ht="16.5" customHeight="1">
      <c r="A384" s="110"/>
      <c r="B384" s="113"/>
      <c r="C384" s="136"/>
      <c r="D384" s="107" t="s">
        <v>6</v>
      </c>
      <c r="E384" s="107"/>
      <c r="F384" s="107"/>
      <c r="G384" s="39"/>
      <c r="H384" s="39"/>
      <c r="I384" s="40"/>
      <c r="Q384" s="39"/>
      <c r="R384" s="39"/>
      <c r="S384" s="40"/>
      <c r="T384" s="5"/>
      <c r="U384" s="5"/>
      <c r="V384" s="5"/>
    </row>
    <row r="385" spans="1:22" ht="13.5" customHeight="1">
      <c r="A385" s="110"/>
      <c r="B385" s="113"/>
      <c r="C385" s="136"/>
      <c r="D385" s="107" t="s">
        <v>7</v>
      </c>
      <c r="E385" s="107"/>
      <c r="F385" s="107"/>
      <c r="G385" s="39">
        <v>14665.9</v>
      </c>
      <c r="H385" s="39">
        <v>13140.9</v>
      </c>
      <c r="I385" s="40">
        <f>H385/G385*100</f>
        <v>89.601729181298111</v>
      </c>
      <c r="Q385" s="39">
        <v>13078</v>
      </c>
      <c r="R385" s="39">
        <v>10924.87</v>
      </c>
      <c r="S385" s="40">
        <f>R385/Q385*100</f>
        <v>83.536244074017446</v>
      </c>
      <c r="T385" s="5"/>
      <c r="U385" s="5"/>
      <c r="V385" s="5"/>
    </row>
    <row r="386" spans="1:22" ht="16.5" customHeight="1">
      <c r="A386" s="110"/>
      <c r="B386" s="113"/>
      <c r="C386" s="136"/>
      <c r="D386" s="107" t="s">
        <v>8</v>
      </c>
      <c r="E386" s="107"/>
      <c r="F386" s="107"/>
      <c r="G386" s="39">
        <v>0</v>
      </c>
      <c r="H386" s="39">
        <v>0</v>
      </c>
      <c r="I386" s="40">
        <v>0</v>
      </c>
      <c r="Q386" s="39">
        <v>0</v>
      </c>
      <c r="R386" s="39">
        <v>0</v>
      </c>
      <c r="S386" s="40">
        <v>0</v>
      </c>
      <c r="T386" s="5"/>
      <c r="U386" s="5"/>
      <c r="V386" s="5"/>
    </row>
    <row r="387" spans="1:22" ht="15.75" customHeight="1">
      <c r="A387" s="110"/>
      <c r="B387" s="113"/>
      <c r="C387" s="136"/>
      <c r="D387" s="107" t="s">
        <v>9</v>
      </c>
      <c r="E387" s="107"/>
      <c r="F387" s="107"/>
      <c r="G387" s="39">
        <v>0</v>
      </c>
      <c r="H387" s="39">
        <v>0</v>
      </c>
      <c r="I387" s="40">
        <v>0</v>
      </c>
      <c r="Q387" s="39">
        <v>0</v>
      </c>
      <c r="R387" s="39">
        <v>0</v>
      </c>
      <c r="S387" s="40">
        <v>0</v>
      </c>
      <c r="T387" s="5"/>
      <c r="U387" s="5"/>
      <c r="V387" s="5"/>
    </row>
    <row r="388" spans="1:22" ht="26.25" customHeight="1">
      <c r="A388" s="110"/>
      <c r="B388" s="113"/>
      <c r="C388" s="136"/>
      <c r="D388" s="108" t="s">
        <v>10</v>
      </c>
      <c r="E388" s="108"/>
      <c r="F388" s="108"/>
      <c r="G388" s="39">
        <v>0</v>
      </c>
      <c r="H388" s="39">
        <v>0</v>
      </c>
      <c r="I388" s="40">
        <v>0</v>
      </c>
      <c r="Q388" s="39">
        <v>0</v>
      </c>
      <c r="R388" s="39">
        <v>0</v>
      </c>
      <c r="S388" s="40">
        <v>0</v>
      </c>
      <c r="T388" s="5"/>
      <c r="U388" s="5"/>
      <c r="V388" s="5"/>
    </row>
    <row r="389" spans="1:22" ht="27.75" customHeight="1">
      <c r="A389" s="110"/>
      <c r="B389" s="113"/>
      <c r="C389" s="136"/>
      <c r="D389" s="115" t="s">
        <v>11</v>
      </c>
      <c r="E389" s="115"/>
      <c r="F389" s="115"/>
      <c r="G389" s="39">
        <v>0</v>
      </c>
      <c r="H389" s="39">
        <v>0</v>
      </c>
      <c r="I389" s="40">
        <v>0</v>
      </c>
      <c r="Q389" s="39">
        <v>0</v>
      </c>
      <c r="R389" s="39">
        <v>0</v>
      </c>
      <c r="S389" s="40">
        <v>0</v>
      </c>
      <c r="T389" s="5"/>
      <c r="U389" s="5"/>
      <c r="V389" s="5"/>
    </row>
    <row r="390" spans="1:22" ht="18" customHeight="1" thickBot="1">
      <c r="A390" s="111"/>
      <c r="B390" s="114"/>
      <c r="C390" s="137"/>
      <c r="D390" s="116" t="s">
        <v>12</v>
      </c>
      <c r="E390" s="116"/>
      <c r="F390" s="116"/>
      <c r="G390" s="41">
        <v>0</v>
      </c>
      <c r="H390" s="41">
        <v>0</v>
      </c>
      <c r="I390" s="42">
        <v>0</v>
      </c>
      <c r="Q390" s="41">
        <v>0</v>
      </c>
      <c r="R390" s="41">
        <v>0</v>
      </c>
      <c r="S390" s="42">
        <v>0</v>
      </c>
      <c r="T390" s="5"/>
      <c r="U390" s="5"/>
      <c r="V390" s="5"/>
    </row>
    <row r="391" spans="1:22" ht="17.25" customHeight="1">
      <c r="A391" s="109" t="s">
        <v>71</v>
      </c>
      <c r="B391" s="112" t="s">
        <v>73</v>
      </c>
      <c r="C391" s="145" t="s">
        <v>109</v>
      </c>
      <c r="D391" s="120" t="s">
        <v>5</v>
      </c>
      <c r="E391" s="120"/>
      <c r="F391" s="120"/>
      <c r="G391" s="11">
        <f>G393+G394+G395+G396+G397+G398</f>
        <v>1148.4000000000001</v>
      </c>
      <c r="H391" s="11">
        <f t="shared" ref="H391" si="38">H393+H394+H395+H396+H397+H398</f>
        <v>1148.3</v>
      </c>
      <c r="I391" s="43">
        <f t="shared" ref="I391" si="39">H391/G391*100</f>
        <v>99.99129223267154</v>
      </c>
      <c r="Q391" s="11">
        <f>Q393+Q394+Q395+Q396+Q397+Q398</f>
        <v>888.5</v>
      </c>
      <c r="R391" s="11">
        <f t="shared" ref="R391" si="40">R393+R394+R395+R396+R397+R398</f>
        <v>888.47</v>
      </c>
      <c r="S391" s="43">
        <f t="shared" ref="S391" si="41">R391/Q391*100</f>
        <v>99.996623522791225</v>
      </c>
      <c r="T391" s="5"/>
      <c r="U391" s="5"/>
      <c r="V391" s="5"/>
    </row>
    <row r="392" spans="1:22" ht="15" customHeight="1">
      <c r="A392" s="110"/>
      <c r="B392" s="113"/>
      <c r="C392" s="136"/>
      <c r="D392" s="107" t="s">
        <v>6</v>
      </c>
      <c r="E392" s="107"/>
      <c r="F392" s="107"/>
      <c r="G392" s="39"/>
      <c r="H392" s="39"/>
      <c r="I392" s="40"/>
      <c r="Q392" s="39"/>
      <c r="R392" s="39"/>
      <c r="S392" s="40"/>
      <c r="T392" s="5"/>
      <c r="U392" s="5"/>
      <c r="V392" s="5"/>
    </row>
    <row r="393" spans="1:22" ht="15.75" customHeight="1">
      <c r="A393" s="110"/>
      <c r="B393" s="113"/>
      <c r="C393" s="136"/>
      <c r="D393" s="107" t="s">
        <v>7</v>
      </c>
      <c r="E393" s="107"/>
      <c r="F393" s="107"/>
      <c r="G393" s="39">
        <v>1148.4000000000001</v>
      </c>
      <c r="H393" s="39">
        <v>1148.3</v>
      </c>
      <c r="I393" s="40">
        <f>H393/G393*100</f>
        <v>99.99129223267154</v>
      </c>
      <c r="Q393" s="39">
        <v>888.5</v>
      </c>
      <c r="R393" s="39">
        <v>888.47</v>
      </c>
      <c r="S393" s="40">
        <f>R393/Q393*100</f>
        <v>99.996623522791225</v>
      </c>
      <c r="T393" s="5"/>
      <c r="U393" s="5"/>
      <c r="V393" s="5"/>
    </row>
    <row r="394" spans="1:22" ht="17.25" customHeight="1">
      <c r="A394" s="110"/>
      <c r="B394" s="113"/>
      <c r="C394" s="136"/>
      <c r="D394" s="107" t="s">
        <v>8</v>
      </c>
      <c r="E394" s="107"/>
      <c r="F394" s="107"/>
      <c r="G394" s="39">
        <v>0</v>
      </c>
      <c r="H394" s="44">
        <v>0</v>
      </c>
      <c r="I394" s="40">
        <v>0</v>
      </c>
      <c r="Q394" s="39">
        <v>0</v>
      </c>
      <c r="R394" s="44">
        <v>0</v>
      </c>
      <c r="S394" s="40">
        <v>0</v>
      </c>
      <c r="T394" s="5"/>
      <c r="U394" s="5"/>
      <c r="V394" s="5"/>
    </row>
    <row r="395" spans="1:22" ht="13.5" customHeight="1">
      <c r="A395" s="110"/>
      <c r="B395" s="113"/>
      <c r="C395" s="136"/>
      <c r="D395" s="107" t="s">
        <v>9</v>
      </c>
      <c r="E395" s="107"/>
      <c r="F395" s="107"/>
      <c r="G395" s="58">
        <v>0</v>
      </c>
      <c r="H395" s="58">
        <v>0</v>
      </c>
      <c r="I395" s="40">
        <v>0</v>
      </c>
      <c r="Q395" s="58">
        <v>0</v>
      </c>
      <c r="R395" s="58">
        <v>0</v>
      </c>
      <c r="S395" s="40">
        <v>0</v>
      </c>
      <c r="T395" s="5"/>
      <c r="U395" s="5"/>
      <c r="V395" s="5"/>
    </row>
    <row r="396" spans="1:22" ht="26.25" customHeight="1">
      <c r="A396" s="110"/>
      <c r="B396" s="113"/>
      <c r="C396" s="136"/>
      <c r="D396" s="108" t="s">
        <v>10</v>
      </c>
      <c r="E396" s="108"/>
      <c r="F396" s="108"/>
      <c r="G396" s="39">
        <v>0</v>
      </c>
      <c r="H396" s="39">
        <v>0</v>
      </c>
      <c r="I396" s="40">
        <v>0</v>
      </c>
      <c r="Q396" s="39">
        <v>0</v>
      </c>
      <c r="R396" s="39">
        <v>0</v>
      </c>
      <c r="S396" s="40">
        <v>0</v>
      </c>
      <c r="T396" s="5"/>
      <c r="U396" s="5"/>
      <c r="V396" s="5"/>
    </row>
    <row r="397" spans="1:22" ht="25.5" customHeight="1">
      <c r="A397" s="110"/>
      <c r="B397" s="113"/>
      <c r="C397" s="136"/>
      <c r="D397" s="115" t="s">
        <v>11</v>
      </c>
      <c r="E397" s="115"/>
      <c r="F397" s="115"/>
      <c r="G397" s="39">
        <v>0</v>
      </c>
      <c r="H397" s="39">
        <v>0</v>
      </c>
      <c r="I397" s="40">
        <v>0</v>
      </c>
      <c r="Q397" s="39">
        <v>0</v>
      </c>
      <c r="R397" s="39">
        <v>0</v>
      </c>
      <c r="S397" s="40">
        <v>0</v>
      </c>
      <c r="T397" s="5"/>
      <c r="U397" s="5"/>
      <c r="V397" s="5"/>
    </row>
    <row r="398" spans="1:22" ht="17.25" customHeight="1" thickBot="1">
      <c r="A398" s="111"/>
      <c r="B398" s="114"/>
      <c r="C398" s="137"/>
      <c r="D398" s="116" t="s">
        <v>12</v>
      </c>
      <c r="E398" s="116"/>
      <c r="F398" s="116"/>
      <c r="G398" s="41">
        <v>0</v>
      </c>
      <c r="H398" s="41">
        <v>0</v>
      </c>
      <c r="I398" s="42">
        <v>0</v>
      </c>
      <c r="Q398" s="41">
        <v>0</v>
      </c>
      <c r="R398" s="41">
        <v>0</v>
      </c>
      <c r="S398" s="42">
        <v>0</v>
      </c>
      <c r="T398" s="5"/>
      <c r="U398" s="5"/>
      <c r="V398" s="5"/>
    </row>
    <row r="399" spans="1:22" ht="17.25" customHeight="1">
      <c r="A399" s="109" t="s">
        <v>74</v>
      </c>
      <c r="B399" s="112"/>
      <c r="C399" s="117" t="s">
        <v>134</v>
      </c>
      <c r="D399" s="120" t="s">
        <v>5</v>
      </c>
      <c r="E399" s="120"/>
      <c r="F399" s="120"/>
      <c r="G399" s="37">
        <f>SUM(G401:G406)</f>
        <v>1828288.7</v>
      </c>
      <c r="H399" s="37">
        <f>SUM(H401:H406)</f>
        <v>1820975.5999999999</v>
      </c>
      <c r="I399" s="38">
        <f>H399*100/G399</f>
        <v>99.600002997338436</v>
      </c>
      <c r="Q399" s="73">
        <f>SUM(Q401:Q406)</f>
        <v>1684119.5999999999</v>
      </c>
      <c r="R399" s="73">
        <f>SUM(R401:R406)</f>
        <v>1658795.8</v>
      </c>
      <c r="S399" s="74">
        <f>R399*100/Q399</f>
        <v>98.496318194978556</v>
      </c>
      <c r="T399" s="5"/>
      <c r="U399" s="5"/>
      <c r="V399" s="5"/>
    </row>
    <row r="400" spans="1:22" ht="16.5" customHeight="1">
      <c r="A400" s="110"/>
      <c r="B400" s="113"/>
      <c r="C400" s="118"/>
      <c r="D400" s="107" t="s">
        <v>6</v>
      </c>
      <c r="E400" s="107"/>
      <c r="F400" s="107"/>
      <c r="G400" s="39"/>
      <c r="H400" s="39"/>
      <c r="I400" s="40"/>
      <c r="Q400" s="75"/>
      <c r="R400" s="75"/>
      <c r="S400" s="76"/>
      <c r="T400" s="5"/>
      <c r="U400" s="5"/>
      <c r="V400" s="5"/>
    </row>
    <row r="401" spans="1:22" ht="16.5" customHeight="1">
      <c r="A401" s="110"/>
      <c r="B401" s="113"/>
      <c r="C401" s="118"/>
      <c r="D401" s="107" t="s">
        <v>7</v>
      </c>
      <c r="E401" s="107"/>
      <c r="F401" s="107"/>
      <c r="G401" s="39">
        <f>G409+G417+G425+G433</f>
        <v>657293</v>
      </c>
      <c r="H401" s="39">
        <f>H409+H417+H425+H433</f>
        <v>651532.79999999993</v>
      </c>
      <c r="I401" s="40">
        <f>H401/G401*100</f>
        <v>99.123648053455611</v>
      </c>
      <c r="Q401" s="75">
        <f>Q409+Q417+Q425+Q433</f>
        <v>571462.69999999995</v>
      </c>
      <c r="R401" s="75">
        <f>R409+R417+R425+R433</f>
        <v>560925.60000000009</v>
      </c>
      <c r="S401" s="76">
        <f>R401/Q401*100</f>
        <v>98.156117625874813</v>
      </c>
      <c r="T401" s="5"/>
      <c r="U401" s="5"/>
      <c r="V401" s="5"/>
    </row>
    <row r="402" spans="1:22" ht="17.25" customHeight="1">
      <c r="A402" s="110"/>
      <c r="B402" s="113"/>
      <c r="C402" s="118"/>
      <c r="D402" s="107" t="s">
        <v>8</v>
      </c>
      <c r="E402" s="107"/>
      <c r="F402" s="107"/>
      <c r="G402" s="39">
        <f t="shared" ref="G402:H406" si="42">G410+G418+G426+G434</f>
        <v>97589.8</v>
      </c>
      <c r="H402" s="39">
        <f t="shared" si="42"/>
        <v>97589.8</v>
      </c>
      <c r="I402" s="40">
        <f>H402/G402*100</f>
        <v>100</v>
      </c>
      <c r="Q402" s="75">
        <f t="shared" ref="Q402:R406" si="43">Q410+Q418+Q426+Q434</f>
        <v>95197</v>
      </c>
      <c r="R402" s="75">
        <f t="shared" si="43"/>
        <v>81382.600000000006</v>
      </c>
      <c r="S402" s="76">
        <v>35.4</v>
      </c>
      <c r="T402" s="5"/>
      <c r="U402" s="5"/>
      <c r="V402" s="5"/>
    </row>
    <row r="403" spans="1:22" ht="20.25" customHeight="1">
      <c r="A403" s="110"/>
      <c r="B403" s="113"/>
      <c r="C403" s="118"/>
      <c r="D403" s="107" t="s">
        <v>9</v>
      </c>
      <c r="E403" s="107"/>
      <c r="F403" s="107"/>
      <c r="G403" s="39">
        <f t="shared" si="42"/>
        <v>1030111.7</v>
      </c>
      <c r="H403" s="39">
        <f t="shared" si="42"/>
        <v>1030041.2</v>
      </c>
      <c r="I403" s="40">
        <f>H403/G403*100</f>
        <v>99.99315608200547</v>
      </c>
      <c r="Q403" s="75">
        <f t="shared" si="43"/>
        <v>1002039</v>
      </c>
      <c r="R403" s="75">
        <f t="shared" si="43"/>
        <v>1001662.3</v>
      </c>
      <c r="S403" s="76">
        <f>R403/Q403*100</f>
        <v>99.962406652834872</v>
      </c>
      <c r="T403" s="5"/>
      <c r="U403" s="5"/>
      <c r="V403" s="5"/>
    </row>
    <row r="404" spans="1:22" ht="24.75" customHeight="1">
      <c r="A404" s="110"/>
      <c r="B404" s="113"/>
      <c r="C404" s="118"/>
      <c r="D404" s="115" t="s">
        <v>11</v>
      </c>
      <c r="E404" s="115"/>
      <c r="F404" s="115"/>
      <c r="G404" s="39">
        <f t="shared" si="42"/>
        <v>0</v>
      </c>
      <c r="H404" s="39">
        <f t="shared" si="42"/>
        <v>0</v>
      </c>
      <c r="I404" s="40">
        <v>0</v>
      </c>
      <c r="Q404" s="75">
        <f t="shared" si="43"/>
        <v>0</v>
      </c>
      <c r="R404" s="75">
        <f t="shared" si="43"/>
        <v>0</v>
      </c>
      <c r="S404" s="76">
        <v>0</v>
      </c>
      <c r="T404" s="5"/>
      <c r="U404" s="5"/>
      <c r="V404" s="5"/>
    </row>
    <row r="405" spans="1:22" ht="28.5" customHeight="1">
      <c r="A405" s="110"/>
      <c r="B405" s="113"/>
      <c r="C405" s="118"/>
      <c r="D405" s="108" t="s">
        <v>10</v>
      </c>
      <c r="E405" s="108"/>
      <c r="F405" s="108"/>
      <c r="G405" s="39">
        <f t="shared" si="42"/>
        <v>43294.2</v>
      </c>
      <c r="H405" s="39">
        <f t="shared" si="42"/>
        <v>41811.800000000003</v>
      </c>
      <c r="I405" s="40">
        <f>H405/G405*100</f>
        <v>96.575984773942011</v>
      </c>
      <c r="Q405" s="75">
        <f t="shared" si="43"/>
        <v>15420.9</v>
      </c>
      <c r="R405" s="75">
        <f t="shared" si="43"/>
        <v>14825.3</v>
      </c>
      <c r="S405" s="76">
        <f>R405/Q405*100</f>
        <v>96.137709212821548</v>
      </c>
      <c r="T405" s="5"/>
      <c r="U405" s="5"/>
      <c r="V405" s="5"/>
    </row>
    <row r="406" spans="1:22" ht="21.75" customHeight="1" thickBot="1">
      <c r="A406" s="134"/>
      <c r="B406" s="214"/>
      <c r="C406" s="233"/>
      <c r="D406" s="121" t="s">
        <v>12</v>
      </c>
      <c r="E406" s="121"/>
      <c r="F406" s="121"/>
      <c r="G406" s="44">
        <f t="shared" si="42"/>
        <v>0</v>
      </c>
      <c r="H406" s="44">
        <f t="shared" si="42"/>
        <v>0</v>
      </c>
      <c r="I406" s="45">
        <v>0</v>
      </c>
      <c r="Q406" s="81">
        <f t="shared" si="43"/>
        <v>0</v>
      </c>
      <c r="R406" s="81">
        <f t="shared" si="43"/>
        <v>0</v>
      </c>
      <c r="S406" s="82">
        <v>0</v>
      </c>
      <c r="T406" s="5"/>
      <c r="U406" s="5"/>
      <c r="V406" s="5"/>
    </row>
    <row r="407" spans="1:22" ht="17.25" customHeight="1">
      <c r="A407" s="131" t="s">
        <v>74</v>
      </c>
      <c r="B407" s="132" t="s">
        <v>75</v>
      </c>
      <c r="C407" s="135" t="s">
        <v>91</v>
      </c>
      <c r="D407" s="106" t="s">
        <v>5</v>
      </c>
      <c r="E407" s="106"/>
      <c r="F407" s="106"/>
      <c r="G407" s="46">
        <f>G409+G410+G411+G412+G413+G414</f>
        <v>1703291.3</v>
      </c>
      <c r="H407" s="46">
        <f>SUM(H409:H414)</f>
        <v>1698117.5999999999</v>
      </c>
      <c r="I407" s="47">
        <f t="shared" ref="I407:I413" si="44">H407*100/G407</f>
        <v>99.696252778370905</v>
      </c>
      <c r="Q407" s="83">
        <f>Q409+Q410+Q411+Q412+Q413+Q414</f>
        <v>1604583.4</v>
      </c>
      <c r="R407" s="83">
        <f>SUM(R409:R414)</f>
        <v>1592625.1</v>
      </c>
      <c r="S407" s="84">
        <f t="shared" ref="S407:S413" si="45">R407*100/Q407</f>
        <v>99.254741137169944</v>
      </c>
      <c r="T407" s="5"/>
      <c r="U407" s="5"/>
      <c r="V407" s="5"/>
    </row>
    <row r="408" spans="1:22" ht="17.25" customHeight="1">
      <c r="A408" s="110"/>
      <c r="B408" s="113"/>
      <c r="C408" s="136"/>
      <c r="D408" s="107" t="s">
        <v>6</v>
      </c>
      <c r="E408" s="107"/>
      <c r="F408" s="107"/>
      <c r="G408" s="39"/>
      <c r="H408" s="39"/>
      <c r="I408" s="40"/>
      <c r="Q408" s="75"/>
      <c r="R408" s="75"/>
      <c r="S408" s="76"/>
      <c r="T408" s="5"/>
      <c r="U408" s="5"/>
      <c r="V408" s="5"/>
    </row>
    <row r="409" spans="1:22" ht="15.75" customHeight="1">
      <c r="A409" s="110"/>
      <c r="B409" s="113"/>
      <c r="C409" s="136"/>
      <c r="D409" s="107" t="s">
        <v>7</v>
      </c>
      <c r="E409" s="107"/>
      <c r="F409" s="107"/>
      <c r="G409" s="39">
        <v>594780</v>
      </c>
      <c r="H409" s="39">
        <v>591159.19999999995</v>
      </c>
      <c r="I409" s="40">
        <f t="shared" si="44"/>
        <v>99.391237096069119</v>
      </c>
      <c r="Q409" s="75">
        <v>545369.5</v>
      </c>
      <c r="R409" s="75">
        <v>540285.9</v>
      </c>
      <c r="S409" s="76">
        <f t="shared" si="45"/>
        <v>99.067861330712475</v>
      </c>
      <c r="T409" s="5"/>
      <c r="U409" s="5"/>
      <c r="V409" s="5"/>
    </row>
    <row r="410" spans="1:22" ht="18" customHeight="1">
      <c r="A410" s="110"/>
      <c r="B410" s="113"/>
      <c r="C410" s="136"/>
      <c r="D410" s="107" t="s">
        <v>8</v>
      </c>
      <c r="E410" s="107"/>
      <c r="F410" s="107"/>
      <c r="G410" s="39">
        <v>35105.4</v>
      </c>
      <c r="H410" s="39">
        <v>35105.4</v>
      </c>
      <c r="I410" s="40">
        <f t="shared" si="44"/>
        <v>100</v>
      </c>
      <c r="Q410" s="75">
        <v>41754</v>
      </c>
      <c r="R410" s="75">
        <v>35851.599999999999</v>
      </c>
      <c r="S410" s="76">
        <f t="shared" si="45"/>
        <v>85.863869329884565</v>
      </c>
      <c r="T410" s="5"/>
      <c r="U410" s="5"/>
      <c r="V410" s="5"/>
    </row>
    <row r="411" spans="1:22" ht="15.75" customHeight="1">
      <c r="A411" s="110"/>
      <c r="B411" s="113"/>
      <c r="C411" s="136"/>
      <c r="D411" s="107" t="s">
        <v>9</v>
      </c>
      <c r="E411" s="107"/>
      <c r="F411" s="107"/>
      <c r="G411" s="39">
        <v>1030111.7</v>
      </c>
      <c r="H411" s="39">
        <v>1030041.2</v>
      </c>
      <c r="I411" s="40">
        <f t="shared" si="44"/>
        <v>99.993156082005484</v>
      </c>
      <c r="Q411" s="75">
        <v>1002039</v>
      </c>
      <c r="R411" s="75">
        <v>1001662.3</v>
      </c>
      <c r="S411" s="76">
        <f t="shared" si="45"/>
        <v>99.962406652834872</v>
      </c>
      <c r="T411" s="5"/>
      <c r="U411" s="5"/>
      <c r="V411" s="5"/>
    </row>
    <row r="412" spans="1:22" ht="24.75" customHeight="1">
      <c r="A412" s="110"/>
      <c r="B412" s="113"/>
      <c r="C412" s="136"/>
      <c r="D412" s="115" t="s">
        <v>11</v>
      </c>
      <c r="E412" s="115"/>
      <c r="F412" s="115"/>
      <c r="G412" s="39">
        <v>0</v>
      </c>
      <c r="H412" s="39">
        <v>0</v>
      </c>
      <c r="I412" s="40">
        <v>0</v>
      </c>
      <c r="Q412" s="75">
        <v>0</v>
      </c>
      <c r="R412" s="75">
        <v>0</v>
      </c>
      <c r="S412" s="76">
        <v>0</v>
      </c>
      <c r="T412" s="5"/>
      <c r="U412" s="5"/>
      <c r="V412" s="5"/>
    </row>
    <row r="413" spans="1:22" ht="29.25" customHeight="1">
      <c r="A413" s="110"/>
      <c r="B413" s="113"/>
      <c r="C413" s="136"/>
      <c r="D413" s="108" t="s">
        <v>10</v>
      </c>
      <c r="E413" s="108"/>
      <c r="F413" s="108"/>
      <c r="G413" s="39">
        <v>43294.2</v>
      </c>
      <c r="H413" s="39">
        <v>41811.800000000003</v>
      </c>
      <c r="I413" s="40">
        <f t="shared" si="44"/>
        <v>96.575984773942025</v>
      </c>
      <c r="Q413" s="75">
        <v>15420.9</v>
      </c>
      <c r="R413" s="75">
        <v>14825.3</v>
      </c>
      <c r="S413" s="76">
        <f t="shared" si="45"/>
        <v>96.137709212821562</v>
      </c>
      <c r="T413" s="5"/>
      <c r="U413" s="5"/>
      <c r="V413" s="5"/>
    </row>
    <row r="414" spans="1:22" ht="18" customHeight="1" thickBot="1">
      <c r="A414" s="111"/>
      <c r="B414" s="114"/>
      <c r="C414" s="137"/>
      <c r="D414" s="116" t="s">
        <v>12</v>
      </c>
      <c r="E414" s="116"/>
      <c r="F414" s="116"/>
      <c r="G414" s="41">
        <v>0</v>
      </c>
      <c r="H414" s="41">
        <v>0</v>
      </c>
      <c r="I414" s="42">
        <v>0</v>
      </c>
      <c r="Q414" s="77">
        <v>0</v>
      </c>
      <c r="R414" s="77">
        <v>0</v>
      </c>
      <c r="S414" s="78">
        <v>0</v>
      </c>
      <c r="T414" s="5"/>
      <c r="U414" s="5"/>
      <c r="V414" s="5"/>
    </row>
    <row r="415" spans="1:22" ht="16.5" customHeight="1">
      <c r="A415" s="109" t="s">
        <v>74</v>
      </c>
      <c r="B415" s="112" t="s">
        <v>76</v>
      </c>
      <c r="C415" s="145" t="s">
        <v>92</v>
      </c>
      <c r="D415" s="120" t="s">
        <v>5</v>
      </c>
      <c r="E415" s="120"/>
      <c r="F415" s="120"/>
      <c r="G415" s="11">
        <f>SUM(G416:G422)</f>
        <v>46253</v>
      </c>
      <c r="H415" s="11">
        <f>SUM(H416:H422)</f>
        <v>46252.800000000003</v>
      </c>
      <c r="I415" s="43">
        <f t="shared" ref="I415:I418" si="46">H415*100/G415</f>
        <v>99.999567595615417</v>
      </c>
      <c r="Q415" s="79">
        <v>25930</v>
      </c>
      <c r="R415" s="79">
        <f>SUM(R417:R422)</f>
        <v>25921</v>
      </c>
      <c r="S415" s="80">
        <f t="shared" ref="S415:S418" si="47">R415*100/Q415</f>
        <v>99.965291168530655</v>
      </c>
      <c r="T415" s="5"/>
      <c r="U415" s="5"/>
      <c r="V415" s="5"/>
    </row>
    <row r="416" spans="1:22" ht="14.25" customHeight="1">
      <c r="A416" s="110"/>
      <c r="B416" s="113"/>
      <c r="C416" s="136"/>
      <c r="D416" s="107" t="s">
        <v>6</v>
      </c>
      <c r="E416" s="107"/>
      <c r="F416" s="107"/>
      <c r="G416" s="39"/>
      <c r="H416" s="39"/>
      <c r="I416" s="40">
        <v>0</v>
      </c>
      <c r="Q416" s="75"/>
      <c r="R416" s="75"/>
      <c r="S416" s="76"/>
      <c r="T416" s="5"/>
      <c r="U416" s="5"/>
      <c r="V416" s="5"/>
    </row>
    <row r="417" spans="1:22" ht="15" customHeight="1">
      <c r="A417" s="110"/>
      <c r="B417" s="113"/>
      <c r="C417" s="136"/>
      <c r="D417" s="107" t="s">
        <v>7</v>
      </c>
      <c r="E417" s="107"/>
      <c r="F417" s="107"/>
      <c r="G417" s="39">
        <v>43133</v>
      </c>
      <c r="H417" s="39">
        <v>43132.800000000003</v>
      </c>
      <c r="I417" s="40">
        <f t="shared" si="46"/>
        <v>99.99953631790045</v>
      </c>
      <c r="Q417" s="75">
        <v>10000</v>
      </c>
      <c r="R417" s="75">
        <v>9999.5</v>
      </c>
      <c r="S417" s="76">
        <f t="shared" si="47"/>
        <v>99.995000000000005</v>
      </c>
      <c r="T417" s="5"/>
      <c r="U417" s="5"/>
      <c r="V417" s="5"/>
    </row>
    <row r="418" spans="1:22" ht="16.5" customHeight="1">
      <c r="A418" s="110"/>
      <c r="B418" s="113"/>
      <c r="C418" s="136"/>
      <c r="D418" s="107" t="s">
        <v>8</v>
      </c>
      <c r="E418" s="107"/>
      <c r="F418" s="107"/>
      <c r="G418" s="39">
        <v>3120</v>
      </c>
      <c r="H418" s="39">
        <v>3120</v>
      </c>
      <c r="I418" s="40">
        <f t="shared" si="46"/>
        <v>100</v>
      </c>
      <c r="Q418" s="75">
        <v>15930</v>
      </c>
      <c r="R418" s="75">
        <v>15921.5</v>
      </c>
      <c r="S418" s="76">
        <f t="shared" si="47"/>
        <v>99.946641556811045</v>
      </c>
      <c r="T418" s="5"/>
      <c r="U418" s="5"/>
      <c r="V418" s="5"/>
    </row>
    <row r="419" spans="1:22" ht="17.25" customHeight="1">
      <c r="A419" s="110"/>
      <c r="B419" s="113"/>
      <c r="C419" s="136"/>
      <c r="D419" s="107" t="s">
        <v>9</v>
      </c>
      <c r="E419" s="107"/>
      <c r="F419" s="107"/>
      <c r="G419" s="39">
        <v>0</v>
      </c>
      <c r="H419" s="39">
        <v>0</v>
      </c>
      <c r="I419" s="40">
        <v>0</v>
      </c>
      <c r="Q419" s="75">
        <v>0</v>
      </c>
      <c r="R419" s="75">
        <v>0</v>
      </c>
      <c r="S419" s="76">
        <v>0</v>
      </c>
      <c r="T419" s="5"/>
      <c r="U419" s="5"/>
      <c r="V419" s="5"/>
    </row>
    <row r="420" spans="1:22" ht="30.75" customHeight="1">
      <c r="A420" s="110"/>
      <c r="B420" s="113"/>
      <c r="C420" s="136"/>
      <c r="D420" s="115" t="s">
        <v>11</v>
      </c>
      <c r="E420" s="115"/>
      <c r="F420" s="115"/>
      <c r="G420" s="39">
        <v>0</v>
      </c>
      <c r="H420" s="64">
        <v>0</v>
      </c>
      <c r="I420" s="40">
        <v>0</v>
      </c>
      <c r="Q420" s="75">
        <v>0</v>
      </c>
      <c r="R420" s="90">
        <v>0</v>
      </c>
      <c r="S420" s="76">
        <v>0</v>
      </c>
      <c r="T420" s="5"/>
      <c r="U420" s="5"/>
      <c r="V420" s="5"/>
    </row>
    <row r="421" spans="1:22" ht="24.75" customHeight="1">
      <c r="A421" s="110"/>
      <c r="B421" s="113"/>
      <c r="C421" s="136"/>
      <c r="D421" s="115" t="s">
        <v>11</v>
      </c>
      <c r="E421" s="115"/>
      <c r="F421" s="115"/>
      <c r="G421" s="39">
        <v>0</v>
      </c>
      <c r="H421" s="39">
        <v>0</v>
      </c>
      <c r="I421" s="40">
        <v>0</v>
      </c>
      <c r="Q421" s="75">
        <v>0</v>
      </c>
      <c r="R421" s="75">
        <v>0</v>
      </c>
      <c r="S421" s="76">
        <v>0</v>
      </c>
      <c r="T421" s="5"/>
      <c r="U421" s="5"/>
      <c r="V421" s="5"/>
    </row>
    <row r="422" spans="1:22" ht="15.75" customHeight="1" thickBot="1">
      <c r="A422" s="111"/>
      <c r="B422" s="114"/>
      <c r="C422" s="137"/>
      <c r="D422" s="116" t="s">
        <v>12</v>
      </c>
      <c r="E422" s="116"/>
      <c r="F422" s="116"/>
      <c r="G422" s="41">
        <v>0</v>
      </c>
      <c r="H422" s="41">
        <v>0</v>
      </c>
      <c r="I422" s="42">
        <v>0</v>
      </c>
      <c r="Q422" s="77">
        <v>0</v>
      </c>
      <c r="R422" s="77">
        <v>0</v>
      </c>
      <c r="S422" s="78">
        <v>0</v>
      </c>
      <c r="T422" s="5"/>
      <c r="U422" s="5"/>
      <c r="V422" s="5"/>
    </row>
    <row r="423" spans="1:22" ht="16.5" customHeight="1">
      <c r="A423" s="109" t="s">
        <v>74</v>
      </c>
      <c r="B423" s="112" t="s">
        <v>77</v>
      </c>
      <c r="C423" s="145" t="s">
        <v>93</v>
      </c>
      <c r="D423" s="120" t="s">
        <v>5</v>
      </c>
      <c r="E423" s="120"/>
      <c r="F423" s="120"/>
      <c r="G423" s="11">
        <f>G425+G426+G427+G428+G429+G430</f>
        <v>861</v>
      </c>
      <c r="H423" s="11">
        <f>H425+H426+H427+H428+H429+H430</f>
        <v>711.7</v>
      </c>
      <c r="I423" s="43">
        <f t="shared" ref="I423:I425" si="48">H423*100/G423</f>
        <v>82.659698025551691</v>
      </c>
      <c r="Q423" s="79">
        <f>Q425+Q426+Q427+Q428+Q429+Q430</f>
        <v>1481.2</v>
      </c>
      <c r="R423" s="79">
        <f>R425+R426+R427+R428+R429+R430</f>
        <v>1034.8</v>
      </c>
      <c r="S423" s="80">
        <f t="shared" ref="S423:S425" si="49">R423*100/Q423</f>
        <v>69.86227383202808</v>
      </c>
      <c r="T423" s="5"/>
      <c r="U423" s="5"/>
      <c r="V423" s="5"/>
    </row>
    <row r="424" spans="1:22" ht="16.5" customHeight="1">
      <c r="A424" s="110"/>
      <c r="B424" s="113"/>
      <c r="C424" s="136"/>
      <c r="D424" s="107" t="s">
        <v>6</v>
      </c>
      <c r="E424" s="107"/>
      <c r="F424" s="107"/>
      <c r="G424" s="39"/>
      <c r="H424" s="39"/>
      <c r="I424" s="40">
        <v>0</v>
      </c>
      <c r="Q424" s="75"/>
      <c r="R424" s="75"/>
      <c r="S424" s="76"/>
      <c r="T424" s="5"/>
      <c r="U424" s="5"/>
      <c r="V424" s="5"/>
    </row>
    <row r="425" spans="1:22" ht="18.75" customHeight="1">
      <c r="A425" s="110"/>
      <c r="B425" s="113"/>
      <c r="C425" s="136"/>
      <c r="D425" s="107" t="s">
        <v>7</v>
      </c>
      <c r="E425" s="107"/>
      <c r="F425" s="107"/>
      <c r="G425" s="39">
        <v>861</v>
      </c>
      <c r="H425" s="39">
        <v>711.7</v>
      </c>
      <c r="I425" s="40">
        <f t="shared" si="48"/>
        <v>82.659698025551691</v>
      </c>
      <c r="Q425" s="75">
        <v>1481.2</v>
      </c>
      <c r="R425" s="75">
        <v>1034.8</v>
      </c>
      <c r="S425" s="76">
        <f t="shared" si="49"/>
        <v>69.86227383202808</v>
      </c>
      <c r="T425" s="5"/>
      <c r="U425" s="5"/>
      <c r="V425" s="5"/>
    </row>
    <row r="426" spans="1:22" ht="20.25" customHeight="1">
      <c r="A426" s="110"/>
      <c r="B426" s="113"/>
      <c r="C426" s="136"/>
      <c r="D426" s="107" t="s">
        <v>8</v>
      </c>
      <c r="E426" s="107"/>
      <c r="F426" s="107"/>
      <c r="G426" s="39">
        <v>0</v>
      </c>
      <c r="H426" s="39">
        <v>0</v>
      </c>
      <c r="I426" s="40">
        <v>0</v>
      </c>
      <c r="Q426" s="75">
        <v>0</v>
      </c>
      <c r="R426" s="75">
        <v>0</v>
      </c>
      <c r="S426" s="76">
        <v>0</v>
      </c>
      <c r="T426" s="5"/>
      <c r="U426" s="5"/>
      <c r="V426" s="5"/>
    </row>
    <row r="427" spans="1:22" ht="18" customHeight="1">
      <c r="A427" s="110"/>
      <c r="B427" s="113"/>
      <c r="C427" s="136"/>
      <c r="D427" s="107" t="s">
        <v>9</v>
      </c>
      <c r="E427" s="107"/>
      <c r="F427" s="107"/>
      <c r="G427" s="39">
        <v>0</v>
      </c>
      <c r="H427" s="39">
        <v>0</v>
      </c>
      <c r="I427" s="40">
        <v>0</v>
      </c>
      <c r="Q427" s="75">
        <v>0</v>
      </c>
      <c r="R427" s="75">
        <v>0</v>
      </c>
      <c r="S427" s="76">
        <v>0</v>
      </c>
      <c r="T427" s="5"/>
      <c r="U427" s="5"/>
      <c r="V427" s="5"/>
    </row>
    <row r="428" spans="1:22" ht="30" customHeight="1">
      <c r="A428" s="110"/>
      <c r="B428" s="113"/>
      <c r="C428" s="136"/>
      <c r="D428" s="108" t="s">
        <v>10</v>
      </c>
      <c r="E428" s="108"/>
      <c r="F428" s="108"/>
      <c r="G428" s="39">
        <v>0</v>
      </c>
      <c r="H428" s="39">
        <v>0</v>
      </c>
      <c r="I428" s="40">
        <v>0</v>
      </c>
      <c r="Q428" s="75">
        <v>0</v>
      </c>
      <c r="R428" s="75">
        <v>0</v>
      </c>
      <c r="S428" s="76">
        <v>0</v>
      </c>
      <c r="T428" s="5"/>
      <c r="U428" s="5"/>
      <c r="V428" s="5"/>
    </row>
    <row r="429" spans="1:22" ht="26.25" customHeight="1">
      <c r="A429" s="110"/>
      <c r="B429" s="113"/>
      <c r="C429" s="136"/>
      <c r="D429" s="115" t="s">
        <v>11</v>
      </c>
      <c r="E429" s="115"/>
      <c r="F429" s="115"/>
      <c r="G429" s="39">
        <v>0</v>
      </c>
      <c r="H429" s="39">
        <v>0</v>
      </c>
      <c r="I429" s="40">
        <v>0</v>
      </c>
      <c r="Q429" s="75">
        <v>0</v>
      </c>
      <c r="R429" s="75">
        <v>0</v>
      </c>
      <c r="S429" s="76">
        <v>0</v>
      </c>
      <c r="T429" s="5"/>
      <c r="U429" s="5"/>
      <c r="V429" s="5"/>
    </row>
    <row r="430" spans="1:22" ht="17.25" customHeight="1" thickBot="1">
      <c r="A430" s="134"/>
      <c r="B430" s="214"/>
      <c r="C430" s="149"/>
      <c r="D430" s="121" t="s">
        <v>12</v>
      </c>
      <c r="E430" s="121"/>
      <c r="F430" s="121"/>
      <c r="G430" s="44">
        <v>0</v>
      </c>
      <c r="H430" s="44">
        <v>0</v>
      </c>
      <c r="I430" s="45">
        <v>0</v>
      </c>
      <c r="Q430" s="81">
        <v>0</v>
      </c>
      <c r="R430" s="81">
        <v>0</v>
      </c>
      <c r="S430" s="82">
        <v>0</v>
      </c>
      <c r="T430" s="5"/>
      <c r="U430" s="5"/>
      <c r="V430" s="5"/>
    </row>
    <row r="431" spans="1:22" ht="15.75" customHeight="1">
      <c r="A431" s="131" t="s">
        <v>74</v>
      </c>
      <c r="B431" s="132" t="s">
        <v>78</v>
      </c>
      <c r="C431" s="135" t="s">
        <v>94</v>
      </c>
      <c r="D431" s="106" t="s">
        <v>5</v>
      </c>
      <c r="E431" s="106"/>
      <c r="F431" s="106"/>
      <c r="G431" s="46">
        <f>SUM(G433:G438)</f>
        <v>77883.399999999994</v>
      </c>
      <c r="H431" s="46">
        <f>SUM(H433:H438)</f>
        <v>75893.5</v>
      </c>
      <c r="I431" s="47">
        <f t="shared" ref="I431:I433" si="50">H431*100/G431</f>
        <v>97.445026796467545</v>
      </c>
      <c r="Q431" s="83">
        <f>SUM(Q433:Q438)</f>
        <v>52125</v>
      </c>
      <c r="R431" s="83">
        <f>SUM(R433:R438)</f>
        <v>39214.9</v>
      </c>
      <c r="S431" s="84">
        <f t="shared" ref="S431:S433" si="51">R431*100/Q431</f>
        <v>75.232422062350125</v>
      </c>
      <c r="T431" s="5"/>
      <c r="U431" s="5"/>
      <c r="V431" s="5"/>
    </row>
    <row r="432" spans="1:22" ht="16.5" customHeight="1">
      <c r="A432" s="110"/>
      <c r="B432" s="113"/>
      <c r="C432" s="136"/>
      <c r="D432" s="107" t="s">
        <v>6</v>
      </c>
      <c r="E432" s="107"/>
      <c r="F432" s="107"/>
      <c r="G432" s="39"/>
      <c r="H432" s="39"/>
      <c r="I432" s="40"/>
      <c r="Q432" s="75"/>
      <c r="R432" s="75"/>
      <c r="S432" s="76"/>
      <c r="T432" s="5"/>
      <c r="U432" s="5"/>
      <c r="V432" s="5"/>
    </row>
    <row r="433" spans="1:22" ht="18.75" customHeight="1">
      <c r="A433" s="110"/>
      <c r="B433" s="113"/>
      <c r="C433" s="136"/>
      <c r="D433" s="107" t="s">
        <v>7</v>
      </c>
      <c r="E433" s="107"/>
      <c r="F433" s="107"/>
      <c r="G433" s="39">
        <v>18519</v>
      </c>
      <c r="H433" s="39">
        <v>16529.099999999999</v>
      </c>
      <c r="I433" s="40">
        <f t="shared" si="50"/>
        <v>89.25481937469624</v>
      </c>
      <c r="Q433" s="75">
        <v>14612</v>
      </c>
      <c r="R433" s="75">
        <v>9605.4</v>
      </c>
      <c r="S433" s="76">
        <f t="shared" si="51"/>
        <v>65.736381056665749</v>
      </c>
      <c r="T433" s="5"/>
      <c r="U433" s="5"/>
      <c r="V433" s="5"/>
    </row>
    <row r="434" spans="1:22" ht="15.75" customHeight="1">
      <c r="A434" s="110"/>
      <c r="B434" s="113"/>
      <c r="C434" s="136"/>
      <c r="D434" s="107" t="s">
        <v>8</v>
      </c>
      <c r="E434" s="107"/>
      <c r="F434" s="107"/>
      <c r="G434" s="39">
        <v>59364.4</v>
      </c>
      <c r="H434" s="39">
        <v>59364.4</v>
      </c>
      <c r="I434" s="40">
        <f>H434*100/G434</f>
        <v>100</v>
      </c>
      <c r="Q434" s="75">
        <v>37513</v>
      </c>
      <c r="R434" s="75">
        <v>29609.5</v>
      </c>
      <c r="S434" s="76">
        <f>R434*100/Q434</f>
        <v>78.931303814677577</v>
      </c>
      <c r="T434" s="5"/>
      <c r="U434" s="5"/>
      <c r="V434" s="5"/>
    </row>
    <row r="435" spans="1:22" ht="16.5" customHeight="1">
      <c r="A435" s="110"/>
      <c r="B435" s="113"/>
      <c r="C435" s="136"/>
      <c r="D435" s="107" t="s">
        <v>9</v>
      </c>
      <c r="E435" s="107"/>
      <c r="F435" s="107"/>
      <c r="G435" s="39">
        <v>0</v>
      </c>
      <c r="H435" s="39">
        <v>0</v>
      </c>
      <c r="I435" s="40">
        <v>0</v>
      </c>
      <c r="Q435" s="75">
        <v>0</v>
      </c>
      <c r="R435" s="75">
        <v>0</v>
      </c>
      <c r="S435" s="76">
        <v>0</v>
      </c>
      <c r="T435" s="5"/>
      <c r="U435" s="5"/>
      <c r="V435" s="5"/>
    </row>
    <row r="436" spans="1:22" ht="30.75" customHeight="1">
      <c r="A436" s="110"/>
      <c r="B436" s="113"/>
      <c r="C436" s="136"/>
      <c r="D436" s="108" t="s">
        <v>10</v>
      </c>
      <c r="E436" s="108"/>
      <c r="F436" s="108"/>
      <c r="G436" s="39">
        <v>0</v>
      </c>
      <c r="H436" s="39">
        <v>0</v>
      </c>
      <c r="I436" s="40">
        <v>0</v>
      </c>
      <c r="Q436" s="75">
        <v>0</v>
      </c>
      <c r="R436" s="75">
        <v>0</v>
      </c>
      <c r="S436" s="76">
        <v>0</v>
      </c>
      <c r="T436" s="5"/>
      <c r="U436" s="5"/>
      <c r="V436" s="5"/>
    </row>
    <row r="437" spans="1:22" ht="25.5" customHeight="1">
      <c r="A437" s="110"/>
      <c r="B437" s="113"/>
      <c r="C437" s="136"/>
      <c r="D437" s="115" t="s">
        <v>11</v>
      </c>
      <c r="E437" s="115"/>
      <c r="F437" s="115"/>
      <c r="G437" s="39">
        <v>0</v>
      </c>
      <c r="H437" s="39">
        <v>0</v>
      </c>
      <c r="I437" s="40">
        <v>0</v>
      </c>
      <c r="Q437" s="75">
        <v>0</v>
      </c>
      <c r="R437" s="75">
        <v>0</v>
      </c>
      <c r="S437" s="76">
        <v>0</v>
      </c>
      <c r="T437" s="5"/>
      <c r="U437" s="5"/>
      <c r="V437" s="5"/>
    </row>
    <row r="438" spans="1:22" ht="15.75" customHeight="1" thickBot="1">
      <c r="A438" s="111"/>
      <c r="B438" s="114"/>
      <c r="C438" s="137"/>
      <c r="D438" s="116" t="s">
        <v>12</v>
      </c>
      <c r="E438" s="116"/>
      <c r="F438" s="116"/>
      <c r="G438" s="41">
        <v>0</v>
      </c>
      <c r="H438" s="41">
        <v>0</v>
      </c>
      <c r="I438" s="42">
        <v>0</v>
      </c>
      <c r="Q438" s="77">
        <v>0</v>
      </c>
      <c r="R438" s="77">
        <v>0</v>
      </c>
      <c r="S438" s="78">
        <v>0</v>
      </c>
      <c r="T438" s="5"/>
      <c r="U438" s="5"/>
      <c r="V438" s="5"/>
    </row>
    <row r="439" spans="1:22" ht="15" customHeight="1">
      <c r="A439" s="109" t="s">
        <v>79</v>
      </c>
      <c r="B439" s="112"/>
      <c r="C439" s="117" t="s">
        <v>135</v>
      </c>
      <c r="D439" s="120" t="s">
        <v>5</v>
      </c>
      <c r="E439" s="120"/>
      <c r="F439" s="120"/>
      <c r="G439" s="37">
        <f>SUM(G441:G446)</f>
        <v>88881.4</v>
      </c>
      <c r="H439" s="37">
        <f>SUM(H441:H446)</f>
        <v>67994.3</v>
      </c>
      <c r="I439" s="38">
        <f>H439*100/G439</f>
        <v>76.500032627748894</v>
      </c>
      <c r="Q439" s="92">
        <f>SUM(Q441:Q446)</f>
        <v>78263.7</v>
      </c>
      <c r="R439" s="93">
        <f>SUM(R441:R446)</f>
        <v>56509.8</v>
      </c>
      <c r="S439" s="94">
        <f>R439*100/Q439</f>
        <v>72.204355275817534</v>
      </c>
      <c r="T439" s="5"/>
      <c r="U439" s="5"/>
      <c r="V439" s="5"/>
    </row>
    <row r="440" spans="1:22" ht="14.25" customHeight="1">
      <c r="A440" s="110"/>
      <c r="B440" s="113"/>
      <c r="C440" s="118"/>
      <c r="D440" s="107" t="s">
        <v>6</v>
      </c>
      <c r="E440" s="107"/>
      <c r="F440" s="107"/>
      <c r="G440" s="39"/>
      <c r="H440" s="39"/>
      <c r="I440" s="40"/>
      <c r="Q440" s="87"/>
      <c r="R440" s="75"/>
      <c r="S440" s="76"/>
      <c r="T440" s="5"/>
      <c r="U440" s="5"/>
      <c r="V440" s="5"/>
    </row>
    <row r="441" spans="1:22" ht="18" customHeight="1">
      <c r="A441" s="110"/>
      <c r="B441" s="113"/>
      <c r="C441" s="118"/>
      <c r="D441" s="107" t="s">
        <v>7</v>
      </c>
      <c r="E441" s="107"/>
      <c r="F441" s="107"/>
      <c r="G441" s="39">
        <v>0</v>
      </c>
      <c r="H441" s="39">
        <v>0</v>
      </c>
      <c r="I441" s="40">
        <v>0</v>
      </c>
      <c r="Q441" s="87">
        <v>0</v>
      </c>
      <c r="R441" s="75">
        <v>0</v>
      </c>
      <c r="S441" s="76">
        <v>0</v>
      </c>
      <c r="T441" s="5"/>
      <c r="U441" s="5"/>
      <c r="V441" s="5"/>
    </row>
    <row r="442" spans="1:22" ht="14.25" customHeight="1">
      <c r="A442" s="110"/>
      <c r="B442" s="113"/>
      <c r="C442" s="118"/>
      <c r="D442" s="107" t="s">
        <v>8</v>
      </c>
      <c r="E442" s="107"/>
      <c r="F442" s="107"/>
      <c r="G442" s="39">
        <v>0</v>
      </c>
      <c r="H442" s="39">
        <v>0</v>
      </c>
      <c r="I442" s="40">
        <v>0</v>
      </c>
      <c r="Q442" s="87">
        <v>0</v>
      </c>
      <c r="R442" s="75">
        <v>0</v>
      </c>
      <c r="S442" s="76">
        <v>0</v>
      </c>
      <c r="T442" s="5"/>
      <c r="U442" s="5"/>
      <c r="V442" s="5"/>
    </row>
    <row r="443" spans="1:22" ht="17.25" customHeight="1">
      <c r="A443" s="110"/>
      <c r="B443" s="113"/>
      <c r="C443" s="118"/>
      <c r="D443" s="107" t="s">
        <v>9</v>
      </c>
      <c r="E443" s="107"/>
      <c r="F443" s="107"/>
      <c r="G443" s="39">
        <v>0</v>
      </c>
      <c r="H443" s="39">
        <v>0</v>
      </c>
      <c r="I443" s="40">
        <v>0</v>
      </c>
      <c r="Q443" s="87">
        <v>0</v>
      </c>
      <c r="R443" s="75">
        <v>0</v>
      </c>
      <c r="S443" s="76">
        <v>0</v>
      </c>
      <c r="T443" s="5"/>
      <c r="U443" s="5"/>
      <c r="V443" s="5"/>
    </row>
    <row r="444" spans="1:22" ht="27.75" customHeight="1">
      <c r="A444" s="110"/>
      <c r="B444" s="113"/>
      <c r="C444" s="118"/>
      <c r="D444" s="108" t="s">
        <v>10</v>
      </c>
      <c r="E444" s="108"/>
      <c r="F444" s="108"/>
      <c r="G444" s="39">
        <v>0</v>
      </c>
      <c r="H444" s="39">
        <v>0</v>
      </c>
      <c r="I444" s="40">
        <v>0</v>
      </c>
      <c r="Q444" s="87">
        <v>0</v>
      </c>
      <c r="R444" s="75">
        <v>0</v>
      </c>
      <c r="S444" s="76">
        <v>0</v>
      </c>
      <c r="T444" s="5"/>
      <c r="U444" s="5"/>
      <c r="V444" s="5"/>
    </row>
    <row r="445" spans="1:22" ht="26.25" customHeight="1">
      <c r="A445" s="110"/>
      <c r="B445" s="113"/>
      <c r="C445" s="118"/>
      <c r="D445" s="115" t="s">
        <v>11</v>
      </c>
      <c r="E445" s="115"/>
      <c r="F445" s="115"/>
      <c r="G445" s="39">
        <v>0</v>
      </c>
      <c r="H445" s="39">
        <v>0</v>
      </c>
      <c r="I445" s="40">
        <v>0</v>
      </c>
      <c r="Q445" s="87">
        <v>0</v>
      </c>
      <c r="R445" s="75">
        <v>0</v>
      </c>
      <c r="S445" s="76">
        <v>0</v>
      </c>
      <c r="T445" s="5"/>
      <c r="U445" s="5"/>
      <c r="V445" s="5"/>
    </row>
    <row r="446" spans="1:22" ht="16.5" customHeight="1" thickBot="1">
      <c r="A446" s="111"/>
      <c r="B446" s="114"/>
      <c r="C446" s="119"/>
      <c r="D446" s="116" t="s">
        <v>12</v>
      </c>
      <c r="E446" s="116"/>
      <c r="F446" s="116"/>
      <c r="G446" s="41">
        <v>88881.4</v>
      </c>
      <c r="H446" s="41">
        <v>67994.3</v>
      </c>
      <c r="I446" s="42">
        <f>H446/G446*100</f>
        <v>76.500032627748894</v>
      </c>
      <c r="Q446" s="88">
        <v>78263.7</v>
      </c>
      <c r="R446" s="77">
        <v>56509.8</v>
      </c>
      <c r="S446" s="91">
        <f>R446*100/Q446</f>
        <v>72.204355275817534</v>
      </c>
      <c r="T446" s="5"/>
      <c r="U446" s="5"/>
      <c r="V446" s="5"/>
    </row>
    <row r="447" spans="1:22" ht="18.75" customHeight="1">
      <c r="A447" s="131" t="s">
        <v>96</v>
      </c>
      <c r="B447" s="132"/>
      <c r="C447" s="133" t="s">
        <v>136</v>
      </c>
      <c r="D447" s="106" t="s">
        <v>5</v>
      </c>
      <c r="E447" s="106"/>
      <c r="F447" s="106"/>
      <c r="G447" s="37">
        <f>SUM(G449:G455)</f>
        <v>328940.10000000003</v>
      </c>
      <c r="H447" s="37">
        <f>SUM(H449:H455)</f>
        <v>117524.29999999999</v>
      </c>
      <c r="I447" s="38">
        <f>H447/G447*100</f>
        <v>35.728176649791251</v>
      </c>
      <c r="Q447" s="92">
        <f>SUM(Q449:Q455)</f>
        <v>348353.19999999995</v>
      </c>
      <c r="R447" s="93">
        <f>SUM(R449:R455)</f>
        <v>98206.7</v>
      </c>
      <c r="S447" s="94">
        <f>R447/Q447*100</f>
        <v>28.191703133486364</v>
      </c>
      <c r="T447" s="5"/>
      <c r="U447" s="5"/>
      <c r="V447" s="5"/>
    </row>
    <row r="448" spans="1:22" ht="15" customHeight="1">
      <c r="A448" s="110"/>
      <c r="B448" s="113"/>
      <c r="C448" s="118"/>
      <c r="D448" s="107" t="s">
        <v>6</v>
      </c>
      <c r="E448" s="107"/>
      <c r="F448" s="107"/>
      <c r="G448" s="39"/>
      <c r="H448" s="39"/>
      <c r="I448" s="40"/>
      <c r="Q448" s="87"/>
      <c r="R448" s="75"/>
      <c r="S448" s="76"/>
      <c r="T448" s="5"/>
      <c r="U448" s="5"/>
      <c r="V448" s="5"/>
    </row>
    <row r="449" spans="1:22" ht="18.75" customHeight="1">
      <c r="A449" s="110"/>
      <c r="B449" s="113"/>
      <c r="C449" s="118"/>
      <c r="D449" s="107" t="s">
        <v>7</v>
      </c>
      <c r="E449" s="107"/>
      <c r="F449" s="107"/>
      <c r="G449" s="39">
        <v>10438.9</v>
      </c>
      <c r="H449" s="39">
        <v>4336.3999999999996</v>
      </c>
      <c r="I449" s="40">
        <f>H449/G449*100</f>
        <v>41.540775369052291</v>
      </c>
      <c r="Q449" s="87">
        <v>13125.6</v>
      </c>
      <c r="R449" s="75">
        <v>3639</v>
      </c>
      <c r="S449" s="76">
        <f>R449/Q449*100</f>
        <v>27.724446882428232</v>
      </c>
      <c r="T449" s="5"/>
      <c r="U449" s="5"/>
      <c r="V449" s="5"/>
    </row>
    <row r="450" spans="1:22" ht="18" customHeight="1">
      <c r="A450" s="110"/>
      <c r="B450" s="113"/>
      <c r="C450" s="118"/>
      <c r="D450" s="107" t="s">
        <v>8</v>
      </c>
      <c r="E450" s="107"/>
      <c r="F450" s="107"/>
      <c r="G450" s="39">
        <v>318501.2</v>
      </c>
      <c r="H450" s="39">
        <v>113187.9</v>
      </c>
      <c r="I450" s="40">
        <f>H450/G450*100</f>
        <v>35.537668303918473</v>
      </c>
      <c r="Q450" s="87">
        <v>335227.59999999998</v>
      </c>
      <c r="R450" s="75">
        <v>94567.7</v>
      </c>
      <c r="S450" s="76">
        <f>R450/Q450*100</f>
        <v>28.209998222103433</v>
      </c>
      <c r="T450" s="5"/>
      <c r="U450" s="5"/>
      <c r="V450" s="5"/>
    </row>
    <row r="451" spans="1:22" ht="18" customHeight="1">
      <c r="A451" s="110"/>
      <c r="B451" s="113"/>
      <c r="C451" s="118"/>
      <c r="D451" s="122" t="s">
        <v>118</v>
      </c>
      <c r="E451" s="123"/>
      <c r="F451" s="124"/>
      <c r="G451" s="39">
        <v>0</v>
      </c>
      <c r="H451" s="39">
        <v>0</v>
      </c>
      <c r="I451" s="40">
        <v>0</v>
      </c>
      <c r="Q451" s="87">
        <v>0</v>
      </c>
      <c r="R451" s="75">
        <v>0</v>
      </c>
      <c r="S451" s="76">
        <v>0</v>
      </c>
      <c r="T451" s="5"/>
      <c r="U451" s="5"/>
      <c r="V451" s="5"/>
    </row>
    <row r="452" spans="1:22" ht="21" customHeight="1">
      <c r="A452" s="110"/>
      <c r="B452" s="113"/>
      <c r="C452" s="118"/>
      <c r="D452" s="107" t="s">
        <v>9</v>
      </c>
      <c r="E452" s="107"/>
      <c r="F452" s="107"/>
      <c r="G452" s="39">
        <v>0</v>
      </c>
      <c r="H452" s="39">
        <v>0</v>
      </c>
      <c r="I452" s="40">
        <v>0</v>
      </c>
      <c r="Q452" s="87">
        <v>0</v>
      </c>
      <c r="R452" s="75">
        <v>0</v>
      </c>
      <c r="S452" s="76">
        <v>0</v>
      </c>
      <c r="T452" s="5"/>
      <c r="U452" s="5"/>
      <c r="V452" s="5"/>
    </row>
    <row r="453" spans="1:22" ht="26.25" customHeight="1">
      <c r="A453" s="110"/>
      <c r="B453" s="113"/>
      <c r="C453" s="118"/>
      <c r="D453" s="108" t="s">
        <v>10</v>
      </c>
      <c r="E453" s="108"/>
      <c r="F453" s="108"/>
      <c r="G453" s="39">
        <v>0</v>
      </c>
      <c r="H453" s="39">
        <v>0</v>
      </c>
      <c r="I453" s="40">
        <v>0</v>
      </c>
      <c r="Q453" s="87">
        <v>0</v>
      </c>
      <c r="R453" s="75">
        <v>0</v>
      </c>
      <c r="S453" s="76">
        <v>0</v>
      </c>
      <c r="T453" s="5"/>
      <c r="U453" s="5"/>
      <c r="V453" s="5"/>
    </row>
    <row r="454" spans="1:22" ht="24" customHeight="1">
      <c r="A454" s="110"/>
      <c r="B454" s="113"/>
      <c r="C454" s="118"/>
      <c r="D454" s="115" t="s">
        <v>11</v>
      </c>
      <c r="E454" s="115"/>
      <c r="F454" s="115"/>
      <c r="G454" s="39">
        <v>0</v>
      </c>
      <c r="H454" s="39">
        <v>0</v>
      </c>
      <c r="I454" s="40">
        <v>0</v>
      </c>
      <c r="Q454" s="87">
        <v>0</v>
      </c>
      <c r="R454" s="75">
        <v>0</v>
      </c>
      <c r="S454" s="76">
        <v>0</v>
      </c>
      <c r="T454" s="5"/>
      <c r="U454" s="5"/>
      <c r="V454" s="5"/>
    </row>
    <row r="455" spans="1:22" ht="21" customHeight="1" thickBot="1">
      <c r="A455" s="111"/>
      <c r="B455" s="114"/>
      <c r="C455" s="119"/>
      <c r="D455" s="116" t="s">
        <v>12</v>
      </c>
      <c r="E455" s="116"/>
      <c r="F455" s="116"/>
      <c r="G455" s="41">
        <v>0</v>
      </c>
      <c r="H455" s="41">
        <v>0</v>
      </c>
      <c r="I455" s="42">
        <v>0</v>
      </c>
      <c r="Q455" s="88">
        <v>0</v>
      </c>
      <c r="R455" s="77">
        <v>0</v>
      </c>
      <c r="S455" s="78">
        <v>0</v>
      </c>
      <c r="T455" s="5"/>
      <c r="U455" s="5"/>
      <c r="V455" s="5"/>
    </row>
    <row r="456" spans="1:22" ht="18.75" customHeight="1">
      <c r="A456" s="125" t="s">
        <v>117</v>
      </c>
      <c r="B456" s="127"/>
      <c r="C456" s="129" t="s">
        <v>116</v>
      </c>
      <c r="D456" s="106" t="s">
        <v>5</v>
      </c>
      <c r="E456" s="106"/>
      <c r="F456" s="106"/>
      <c r="G456" s="67">
        <f>SUM(G458:G463)</f>
        <v>0</v>
      </c>
      <c r="H456" s="67">
        <f>SUM(H458:H463)</f>
        <v>0</v>
      </c>
      <c r="I456" s="60">
        <v>0</v>
      </c>
      <c r="Q456" s="92">
        <f>SUM(Q458:Q463)</f>
        <v>0</v>
      </c>
      <c r="R456" s="93">
        <f>SUM(R458:R463)</f>
        <v>0</v>
      </c>
      <c r="S456" s="94">
        <v>0</v>
      </c>
      <c r="T456" s="5"/>
      <c r="U456" s="5"/>
      <c r="V456" s="5"/>
    </row>
    <row r="457" spans="1:22" ht="21" customHeight="1">
      <c r="A457" s="126"/>
      <c r="B457" s="128"/>
      <c r="C457" s="130"/>
      <c r="D457" s="107" t="s">
        <v>6</v>
      </c>
      <c r="E457" s="107"/>
      <c r="F457" s="107"/>
      <c r="G457" s="39"/>
      <c r="H457" s="39"/>
      <c r="I457" s="40"/>
      <c r="Q457" s="87"/>
      <c r="R457" s="75"/>
      <c r="S457" s="76"/>
      <c r="T457" s="5"/>
      <c r="U457" s="5"/>
      <c r="V457" s="5"/>
    </row>
    <row r="458" spans="1:22" ht="18.75" customHeight="1">
      <c r="A458" s="126"/>
      <c r="B458" s="128"/>
      <c r="C458" s="130"/>
      <c r="D458" s="107" t="s">
        <v>7</v>
      </c>
      <c r="E458" s="107"/>
      <c r="F458" s="107"/>
      <c r="G458" s="39">
        <v>0</v>
      </c>
      <c r="H458" s="39">
        <v>0</v>
      </c>
      <c r="I458" s="40">
        <v>0</v>
      </c>
      <c r="Q458" s="87">
        <v>0</v>
      </c>
      <c r="R458" s="75">
        <v>0</v>
      </c>
      <c r="S458" s="76">
        <v>0</v>
      </c>
      <c r="T458" s="5"/>
      <c r="U458" s="5"/>
      <c r="V458" s="5"/>
    </row>
    <row r="459" spans="1:22" ht="18.75" customHeight="1">
      <c r="A459" s="126"/>
      <c r="B459" s="128"/>
      <c r="C459" s="130"/>
      <c r="D459" s="107" t="s">
        <v>8</v>
      </c>
      <c r="E459" s="107"/>
      <c r="F459" s="107"/>
      <c r="G459" s="39">
        <v>0</v>
      </c>
      <c r="H459" s="39">
        <v>0</v>
      </c>
      <c r="I459" s="40">
        <v>0</v>
      </c>
      <c r="K459" s="5"/>
      <c r="Q459" s="87">
        <v>0</v>
      </c>
      <c r="R459" s="75">
        <v>0</v>
      </c>
      <c r="S459" s="76">
        <v>0</v>
      </c>
      <c r="T459" s="5"/>
      <c r="U459" s="5"/>
      <c r="V459" s="5"/>
    </row>
    <row r="460" spans="1:22" ht="18" customHeight="1">
      <c r="A460" s="126"/>
      <c r="B460" s="128"/>
      <c r="C460" s="130"/>
      <c r="D460" s="107" t="s">
        <v>9</v>
      </c>
      <c r="E460" s="107"/>
      <c r="F460" s="107"/>
      <c r="G460" s="39">
        <v>0</v>
      </c>
      <c r="H460" s="39">
        <v>0</v>
      </c>
      <c r="I460" s="40">
        <v>0</v>
      </c>
      <c r="Q460" s="87">
        <v>0</v>
      </c>
      <c r="R460" s="75">
        <v>0</v>
      </c>
      <c r="S460" s="76">
        <v>0</v>
      </c>
      <c r="T460" s="5"/>
      <c r="U460" s="5"/>
      <c r="V460" s="5"/>
    </row>
    <row r="461" spans="1:22" ht="27.75" customHeight="1">
      <c r="A461" s="126"/>
      <c r="B461" s="128"/>
      <c r="C461" s="130"/>
      <c r="D461" s="108" t="s">
        <v>10</v>
      </c>
      <c r="E461" s="108"/>
      <c r="F461" s="108"/>
      <c r="G461" s="39">
        <v>0</v>
      </c>
      <c r="H461" s="39">
        <v>0</v>
      </c>
      <c r="I461" s="40">
        <v>0</v>
      </c>
      <c r="Q461" s="87">
        <v>0</v>
      </c>
      <c r="R461" s="75">
        <v>0</v>
      </c>
      <c r="S461" s="76">
        <v>0</v>
      </c>
      <c r="T461" s="5"/>
      <c r="U461" s="5"/>
      <c r="V461" s="5"/>
    </row>
    <row r="462" spans="1:22" ht="28.5" customHeight="1">
      <c r="A462" s="126"/>
      <c r="B462" s="128"/>
      <c r="C462" s="130"/>
      <c r="D462" s="115" t="s">
        <v>11</v>
      </c>
      <c r="E462" s="115"/>
      <c r="F462" s="115"/>
      <c r="G462" s="39">
        <v>0</v>
      </c>
      <c r="H462" s="39">
        <v>0</v>
      </c>
      <c r="I462" s="40">
        <v>0</v>
      </c>
      <c r="Q462" s="87">
        <v>0</v>
      </c>
      <c r="R462" s="75">
        <v>0</v>
      </c>
      <c r="S462" s="76">
        <v>0</v>
      </c>
      <c r="T462" s="5"/>
      <c r="U462" s="5"/>
      <c r="V462" s="5"/>
    </row>
    <row r="463" spans="1:22" ht="20.25" customHeight="1" thickBot="1">
      <c r="A463" s="126"/>
      <c r="B463" s="128"/>
      <c r="C463" s="130"/>
      <c r="D463" s="121" t="s">
        <v>12</v>
      </c>
      <c r="E463" s="121"/>
      <c r="F463" s="121"/>
      <c r="G463" s="44">
        <v>0</v>
      </c>
      <c r="H463" s="44">
        <v>0</v>
      </c>
      <c r="I463" s="45">
        <v>0</v>
      </c>
      <c r="Q463" s="88">
        <v>0</v>
      </c>
      <c r="R463" s="77">
        <v>0</v>
      </c>
      <c r="S463" s="78">
        <v>0</v>
      </c>
      <c r="T463" s="5"/>
      <c r="U463" s="5"/>
      <c r="V463" s="5"/>
    </row>
    <row r="464" spans="1:22" ht="15.75" customHeight="1">
      <c r="A464" s="131" t="s">
        <v>98</v>
      </c>
      <c r="B464" s="132"/>
      <c r="C464" s="133" t="s">
        <v>137</v>
      </c>
      <c r="D464" s="106" t="s">
        <v>5</v>
      </c>
      <c r="E464" s="106"/>
      <c r="F464" s="106"/>
      <c r="G464" s="59">
        <f>SUM(G465:G472)</f>
        <v>206</v>
      </c>
      <c r="H464" s="59">
        <f>SUM(H465:H472)</f>
        <v>206</v>
      </c>
      <c r="I464" s="60">
        <f>H464/G464*100</f>
        <v>100</v>
      </c>
      <c r="Q464" s="93">
        <v>806</v>
      </c>
      <c r="R464" s="73">
        <f>SUM(R466:R471)</f>
        <v>806</v>
      </c>
      <c r="S464" s="96">
        <f>R464/Q464*100</f>
        <v>100</v>
      </c>
      <c r="T464" s="5"/>
      <c r="U464" s="5"/>
      <c r="V464" s="5"/>
    </row>
    <row r="465" spans="1:22" ht="15.75">
      <c r="A465" s="110"/>
      <c r="B465" s="113"/>
      <c r="C465" s="118"/>
      <c r="D465" s="107" t="s">
        <v>6</v>
      </c>
      <c r="E465" s="107"/>
      <c r="F465" s="107"/>
      <c r="G465" s="39"/>
      <c r="H465" s="39"/>
      <c r="I465" s="61"/>
      <c r="Q465" s="75"/>
      <c r="R465" s="75"/>
      <c r="S465" s="97"/>
      <c r="T465" s="5"/>
      <c r="U465" s="5"/>
      <c r="V465" s="5"/>
    </row>
    <row r="466" spans="1:22" ht="15.75">
      <c r="A466" s="110"/>
      <c r="B466" s="113"/>
      <c r="C466" s="118"/>
      <c r="D466" s="107" t="s">
        <v>7</v>
      </c>
      <c r="E466" s="107"/>
      <c r="F466" s="107"/>
      <c r="G466" s="39">
        <v>50</v>
      </c>
      <c r="H466" s="39">
        <v>50</v>
      </c>
      <c r="I466" s="40">
        <f t="shared" ref="I466:I467" si="52">H466/G466*100</f>
        <v>100</v>
      </c>
      <c r="Q466" s="75">
        <v>182</v>
      </c>
      <c r="R466" s="75">
        <v>182</v>
      </c>
      <c r="S466" s="95">
        <f t="shared" ref="S466:S467" si="53">R466/Q466*100</f>
        <v>100</v>
      </c>
      <c r="T466" s="5"/>
      <c r="U466" s="5"/>
      <c r="V466" s="5"/>
    </row>
    <row r="467" spans="1:22" ht="15.75">
      <c r="A467" s="110"/>
      <c r="B467" s="113"/>
      <c r="C467" s="118"/>
      <c r="D467" s="107" t="s">
        <v>8</v>
      </c>
      <c r="E467" s="107"/>
      <c r="F467" s="107"/>
      <c r="G467" s="39">
        <v>156</v>
      </c>
      <c r="H467" s="39">
        <v>156</v>
      </c>
      <c r="I467" s="40">
        <f t="shared" si="52"/>
        <v>100</v>
      </c>
      <c r="Q467" s="75">
        <v>624</v>
      </c>
      <c r="R467" s="75">
        <v>624</v>
      </c>
      <c r="S467" s="80">
        <f t="shared" si="53"/>
        <v>100</v>
      </c>
      <c r="T467" s="5"/>
      <c r="U467" s="5"/>
      <c r="V467" s="5"/>
    </row>
    <row r="468" spans="1:22" ht="15.75">
      <c r="A468" s="110"/>
      <c r="B468" s="113"/>
      <c r="C468" s="118"/>
      <c r="D468" s="107" t="s">
        <v>9</v>
      </c>
      <c r="E468" s="107"/>
      <c r="F468" s="107"/>
      <c r="G468" s="39">
        <v>0</v>
      </c>
      <c r="H468" s="39">
        <v>0</v>
      </c>
      <c r="I468" s="40">
        <v>0</v>
      </c>
      <c r="Q468" s="75">
        <v>0</v>
      </c>
      <c r="R468" s="75">
        <v>0</v>
      </c>
      <c r="S468" s="76">
        <v>0</v>
      </c>
      <c r="T468" s="5"/>
      <c r="U468" s="5"/>
      <c r="V468" s="5"/>
    </row>
    <row r="469" spans="1:22" ht="30" customHeight="1">
      <c r="A469" s="110"/>
      <c r="B469" s="113"/>
      <c r="C469" s="118"/>
      <c r="D469" s="108" t="s">
        <v>10</v>
      </c>
      <c r="E469" s="108"/>
      <c r="F469" s="108"/>
      <c r="G469" s="39">
        <v>0</v>
      </c>
      <c r="H469" s="39">
        <v>0</v>
      </c>
      <c r="I469" s="40">
        <v>0</v>
      </c>
      <c r="Q469" s="75">
        <v>0</v>
      </c>
      <c r="R469" s="75">
        <v>0</v>
      </c>
      <c r="S469" s="76">
        <v>0</v>
      </c>
      <c r="T469" s="5"/>
      <c r="U469" s="5"/>
      <c r="V469" s="5"/>
    </row>
    <row r="470" spans="1:22" ht="24.75" customHeight="1">
      <c r="A470" s="110"/>
      <c r="B470" s="113"/>
      <c r="C470" s="118"/>
      <c r="D470" s="115" t="s">
        <v>11</v>
      </c>
      <c r="E470" s="115"/>
      <c r="F470" s="115"/>
      <c r="G470" s="39">
        <v>0</v>
      </c>
      <c r="H470" s="39">
        <v>0</v>
      </c>
      <c r="I470" s="40">
        <v>0</v>
      </c>
      <c r="Q470" s="75">
        <v>0</v>
      </c>
      <c r="R470" s="75">
        <v>0</v>
      </c>
      <c r="S470" s="76">
        <v>0</v>
      </c>
      <c r="T470" s="5"/>
      <c r="U470" s="5"/>
      <c r="V470" s="5"/>
    </row>
    <row r="471" spans="1:22" ht="16.5" thickBot="1">
      <c r="A471" s="111"/>
      <c r="B471" s="114"/>
      <c r="C471" s="119"/>
      <c r="D471" s="116" t="s">
        <v>12</v>
      </c>
      <c r="E471" s="116"/>
      <c r="F471" s="116"/>
      <c r="G471" s="41">
        <v>0</v>
      </c>
      <c r="H471" s="41">
        <v>0</v>
      </c>
      <c r="I471" s="42">
        <v>0</v>
      </c>
      <c r="Q471" s="77">
        <v>0</v>
      </c>
      <c r="R471" s="77">
        <v>0</v>
      </c>
      <c r="S471" s="78">
        <v>0</v>
      </c>
      <c r="T471" s="5"/>
      <c r="U471" s="5"/>
      <c r="V471" s="5"/>
    </row>
    <row r="472" spans="1:22" ht="15.75" customHeight="1">
      <c r="A472" s="109" t="s">
        <v>99</v>
      </c>
      <c r="B472" s="112"/>
      <c r="C472" s="117" t="s">
        <v>138</v>
      </c>
      <c r="D472" s="120" t="s">
        <v>5</v>
      </c>
      <c r="E472" s="120"/>
      <c r="F472" s="120"/>
      <c r="G472" s="37">
        <v>0</v>
      </c>
      <c r="H472" s="37">
        <v>0</v>
      </c>
      <c r="I472" s="68">
        <v>0</v>
      </c>
      <c r="Q472" s="93">
        <v>0</v>
      </c>
      <c r="R472" s="93">
        <v>0</v>
      </c>
      <c r="S472" s="96">
        <v>0</v>
      </c>
      <c r="T472" s="5"/>
      <c r="U472" s="5"/>
      <c r="V472" s="5"/>
    </row>
    <row r="473" spans="1:22" ht="15.75">
      <c r="A473" s="110"/>
      <c r="B473" s="113"/>
      <c r="C473" s="118"/>
      <c r="D473" s="107" t="s">
        <v>6</v>
      </c>
      <c r="E473" s="107"/>
      <c r="F473" s="107"/>
      <c r="G473" s="39"/>
      <c r="H473" s="39"/>
      <c r="I473" s="69"/>
      <c r="Q473" s="75"/>
      <c r="R473" s="75"/>
      <c r="S473" s="98"/>
      <c r="T473" s="5"/>
      <c r="U473" s="5"/>
      <c r="V473" s="5"/>
    </row>
    <row r="474" spans="1:22" ht="15.75">
      <c r="A474" s="110"/>
      <c r="B474" s="113"/>
      <c r="C474" s="118"/>
      <c r="D474" s="107" t="s">
        <v>7</v>
      </c>
      <c r="E474" s="107"/>
      <c r="F474" s="107"/>
      <c r="G474" s="39">
        <v>0</v>
      </c>
      <c r="H474" s="39">
        <v>0</v>
      </c>
      <c r="I474" s="45">
        <v>0</v>
      </c>
      <c r="Q474" s="75">
        <v>0</v>
      </c>
      <c r="R474" s="75">
        <v>0</v>
      </c>
      <c r="S474" s="82">
        <v>0</v>
      </c>
      <c r="T474" s="5"/>
      <c r="U474" s="5"/>
      <c r="V474" s="5"/>
    </row>
    <row r="475" spans="1:22" ht="15.75">
      <c r="A475" s="110"/>
      <c r="B475" s="113"/>
      <c r="C475" s="118"/>
      <c r="D475" s="107" t="s">
        <v>8</v>
      </c>
      <c r="E475" s="107"/>
      <c r="F475" s="107"/>
      <c r="G475" s="39">
        <v>0</v>
      </c>
      <c r="H475" s="39">
        <v>0</v>
      </c>
      <c r="I475" s="69"/>
      <c r="Q475" s="75">
        <v>0</v>
      </c>
      <c r="R475" s="75">
        <v>0</v>
      </c>
      <c r="S475" s="98"/>
      <c r="T475" s="5"/>
      <c r="U475" s="5"/>
      <c r="V475" s="5"/>
    </row>
    <row r="476" spans="1:22" ht="18" customHeight="1">
      <c r="A476" s="110"/>
      <c r="B476" s="113"/>
      <c r="C476" s="118"/>
      <c r="D476" s="107" t="s">
        <v>9</v>
      </c>
      <c r="E476" s="107"/>
      <c r="F476" s="107"/>
      <c r="G476" s="39">
        <v>0</v>
      </c>
      <c r="H476" s="39">
        <v>0</v>
      </c>
      <c r="I476" s="40">
        <v>0</v>
      </c>
      <c r="Q476" s="75">
        <v>0</v>
      </c>
      <c r="R476" s="75">
        <v>0</v>
      </c>
      <c r="S476" s="76">
        <v>0</v>
      </c>
      <c r="T476" s="5"/>
      <c r="U476" s="5"/>
      <c r="V476" s="5"/>
    </row>
    <row r="477" spans="1:22" ht="26.25" customHeight="1">
      <c r="A477" s="110"/>
      <c r="B477" s="113"/>
      <c r="C477" s="118"/>
      <c r="D477" s="108" t="s">
        <v>10</v>
      </c>
      <c r="E477" s="108"/>
      <c r="F477" s="108"/>
      <c r="G477" s="39">
        <v>0</v>
      </c>
      <c r="H477" s="39">
        <v>0</v>
      </c>
      <c r="I477" s="70">
        <v>0</v>
      </c>
      <c r="Q477" s="75">
        <v>0</v>
      </c>
      <c r="R477" s="75">
        <v>0</v>
      </c>
      <c r="S477" s="99">
        <v>0</v>
      </c>
      <c r="T477" s="5"/>
      <c r="U477" s="5"/>
      <c r="V477" s="5"/>
    </row>
    <row r="478" spans="1:22" ht="15.75" customHeight="1">
      <c r="A478" s="110"/>
      <c r="B478" s="113"/>
      <c r="C478" s="118"/>
      <c r="D478" s="115" t="s">
        <v>11</v>
      </c>
      <c r="E478" s="115"/>
      <c r="F478" s="115"/>
      <c r="G478" s="39">
        <v>0</v>
      </c>
      <c r="H478" s="39">
        <v>0</v>
      </c>
      <c r="I478" s="45">
        <v>0</v>
      </c>
      <c r="Q478" s="75">
        <v>0</v>
      </c>
      <c r="R478" s="75">
        <v>0</v>
      </c>
      <c r="S478" s="82">
        <v>0</v>
      </c>
      <c r="T478" s="5"/>
      <c r="U478" s="5"/>
      <c r="V478" s="5"/>
    </row>
    <row r="479" spans="1:22" ht="15.75" customHeight="1" thickBot="1">
      <c r="A479" s="111"/>
      <c r="B479" s="114"/>
      <c r="C479" s="119"/>
      <c r="D479" s="116" t="s">
        <v>12</v>
      </c>
      <c r="E479" s="116"/>
      <c r="F479" s="116"/>
      <c r="G479" s="41">
        <v>0</v>
      </c>
      <c r="H479" s="41">
        <v>0</v>
      </c>
      <c r="I479" s="42">
        <v>0</v>
      </c>
      <c r="Q479" s="77">
        <v>0</v>
      </c>
      <c r="R479" s="77">
        <v>0</v>
      </c>
      <c r="S479" s="78">
        <v>0</v>
      </c>
      <c r="T479" s="5"/>
      <c r="U479" s="5"/>
      <c r="V479" s="5"/>
    </row>
    <row r="480" spans="1:22" ht="15.75">
      <c r="A480" s="131" t="s">
        <v>100</v>
      </c>
      <c r="B480" s="132"/>
      <c r="C480" s="133" t="s">
        <v>139</v>
      </c>
      <c r="D480" s="106" t="s">
        <v>5</v>
      </c>
      <c r="E480" s="106"/>
      <c r="F480" s="106"/>
      <c r="G480" s="59">
        <f>SUM(G482:G487)</f>
        <v>94863.599999999991</v>
      </c>
      <c r="H480" s="59">
        <f>SUM(H482:H487)</f>
        <v>92702.5</v>
      </c>
      <c r="I480" s="60">
        <f>H480/G480*100</f>
        <v>97.721887004077445</v>
      </c>
      <c r="Q480" s="59">
        <f>SUM(Q482:Q487)</f>
        <v>69806.600000000006</v>
      </c>
      <c r="R480" s="59">
        <f>SUM(R482:R487)</f>
        <v>68332.100000000006</v>
      </c>
      <c r="S480" s="60">
        <f>R480/Q480*100</f>
        <v>97.887735543630555</v>
      </c>
      <c r="T480" s="5"/>
      <c r="U480" s="5"/>
      <c r="V480" s="5"/>
    </row>
    <row r="481" spans="1:22" ht="15.75">
      <c r="A481" s="110"/>
      <c r="B481" s="113"/>
      <c r="C481" s="118"/>
      <c r="D481" s="107" t="s">
        <v>6</v>
      </c>
      <c r="E481" s="107"/>
      <c r="F481" s="107"/>
      <c r="G481" s="39"/>
      <c r="H481" s="39"/>
      <c r="I481" s="40"/>
      <c r="Q481" s="39"/>
      <c r="R481" s="39"/>
      <c r="S481" s="40"/>
      <c r="T481" s="5"/>
      <c r="U481" s="5"/>
      <c r="V481" s="5"/>
    </row>
    <row r="482" spans="1:22" ht="15.75">
      <c r="A482" s="110"/>
      <c r="B482" s="113"/>
      <c r="C482" s="118"/>
      <c r="D482" s="107" t="s">
        <v>7</v>
      </c>
      <c r="E482" s="107"/>
      <c r="F482" s="107"/>
      <c r="G482" s="39">
        <f>G490+G498</f>
        <v>24414.7</v>
      </c>
      <c r="H482" s="39">
        <f>H490+H498</f>
        <v>22253.599999999999</v>
      </c>
      <c r="I482" s="40">
        <f>H482/G482*100</f>
        <v>91.148365533879172</v>
      </c>
      <c r="Q482" s="39">
        <f>Q490+Q498</f>
        <v>8786.2000000000007</v>
      </c>
      <c r="R482" s="39">
        <f>R490+R498</f>
        <v>7311.7</v>
      </c>
      <c r="S482" s="40">
        <f>R482/Q482*100</f>
        <v>83.218000956044705</v>
      </c>
      <c r="T482" s="5"/>
      <c r="U482" s="5"/>
      <c r="V482" s="5"/>
    </row>
    <row r="483" spans="1:22" ht="15.75">
      <c r="A483" s="110"/>
      <c r="B483" s="113"/>
      <c r="C483" s="118"/>
      <c r="D483" s="107" t="s">
        <v>8</v>
      </c>
      <c r="E483" s="107"/>
      <c r="F483" s="107"/>
      <c r="G483" s="39">
        <f t="shared" ref="G483:H487" si="54">G491+G499</f>
        <v>70448.899999999994</v>
      </c>
      <c r="H483" s="39">
        <f t="shared" si="54"/>
        <v>70448.899999999994</v>
      </c>
      <c r="I483" s="40">
        <f>H483/G483*100</f>
        <v>100</v>
      </c>
      <c r="Q483" s="39">
        <f t="shared" ref="Q483:R487" si="55">Q491+Q499</f>
        <v>61020.4</v>
      </c>
      <c r="R483" s="39">
        <f t="shared" si="55"/>
        <v>61020.4</v>
      </c>
      <c r="S483" s="40">
        <f>R483/Q483*100</f>
        <v>100</v>
      </c>
      <c r="T483" s="5"/>
      <c r="U483" s="5"/>
      <c r="V483" s="5"/>
    </row>
    <row r="484" spans="1:22" ht="18.75" customHeight="1">
      <c r="A484" s="110"/>
      <c r="B484" s="113"/>
      <c r="C484" s="118"/>
      <c r="D484" s="107" t="s">
        <v>9</v>
      </c>
      <c r="E484" s="107"/>
      <c r="F484" s="107"/>
      <c r="G484" s="39">
        <f t="shared" si="54"/>
        <v>0</v>
      </c>
      <c r="H484" s="39">
        <f t="shared" si="54"/>
        <v>0</v>
      </c>
      <c r="I484" s="40">
        <v>0</v>
      </c>
      <c r="Q484" s="39">
        <f t="shared" si="55"/>
        <v>0</v>
      </c>
      <c r="R484" s="39">
        <f t="shared" si="55"/>
        <v>0</v>
      </c>
      <c r="S484" s="40">
        <v>0</v>
      </c>
      <c r="T484" s="5"/>
      <c r="U484" s="5"/>
      <c r="V484" s="5"/>
    </row>
    <row r="485" spans="1:22" ht="27.75" customHeight="1">
      <c r="A485" s="110"/>
      <c r="B485" s="113"/>
      <c r="C485" s="118"/>
      <c r="D485" s="108" t="s">
        <v>10</v>
      </c>
      <c r="E485" s="108"/>
      <c r="F485" s="108"/>
      <c r="G485" s="39">
        <f t="shared" si="54"/>
        <v>0</v>
      </c>
      <c r="H485" s="39">
        <f t="shared" si="54"/>
        <v>0</v>
      </c>
      <c r="I485" s="40">
        <v>0</v>
      </c>
      <c r="Q485" s="39">
        <f t="shared" si="55"/>
        <v>0</v>
      </c>
      <c r="R485" s="39">
        <f t="shared" si="55"/>
        <v>0</v>
      </c>
      <c r="S485" s="40">
        <v>0</v>
      </c>
      <c r="T485" s="5"/>
      <c r="U485" s="5"/>
      <c r="V485" s="5"/>
    </row>
    <row r="486" spans="1:22" ht="24.75" customHeight="1">
      <c r="A486" s="110"/>
      <c r="B486" s="113"/>
      <c r="C486" s="118"/>
      <c r="D486" s="115" t="s">
        <v>11</v>
      </c>
      <c r="E486" s="115"/>
      <c r="F486" s="115"/>
      <c r="G486" s="39">
        <f t="shared" si="54"/>
        <v>0</v>
      </c>
      <c r="H486" s="39">
        <f t="shared" si="54"/>
        <v>0</v>
      </c>
      <c r="I486" s="40">
        <v>0</v>
      </c>
      <c r="Q486" s="39">
        <f t="shared" si="55"/>
        <v>0</v>
      </c>
      <c r="R486" s="39">
        <f t="shared" si="55"/>
        <v>0</v>
      </c>
      <c r="S486" s="40">
        <v>0</v>
      </c>
      <c r="T486" s="5"/>
      <c r="U486" s="5"/>
      <c r="V486" s="5"/>
    </row>
    <row r="487" spans="1:22" ht="15.75" customHeight="1" thickBot="1">
      <c r="A487" s="111"/>
      <c r="B487" s="114"/>
      <c r="C487" s="119"/>
      <c r="D487" s="116" t="s">
        <v>12</v>
      </c>
      <c r="E487" s="116"/>
      <c r="F487" s="116"/>
      <c r="G487" s="39">
        <f t="shared" si="54"/>
        <v>0</v>
      </c>
      <c r="H487" s="39">
        <f t="shared" si="54"/>
        <v>0</v>
      </c>
      <c r="I487" s="42">
        <v>0</v>
      </c>
      <c r="Q487" s="39">
        <f t="shared" si="55"/>
        <v>0</v>
      </c>
      <c r="R487" s="39">
        <f t="shared" si="55"/>
        <v>0</v>
      </c>
      <c r="S487" s="42"/>
      <c r="T487" s="5"/>
      <c r="U487" s="5"/>
      <c r="V487" s="5"/>
    </row>
    <row r="488" spans="1:22" ht="15.75">
      <c r="A488" s="131" t="s">
        <v>100</v>
      </c>
      <c r="B488" s="132" t="s">
        <v>101</v>
      </c>
      <c r="C488" s="136" t="s">
        <v>114</v>
      </c>
      <c r="D488" s="106" t="s">
        <v>5</v>
      </c>
      <c r="E488" s="106"/>
      <c r="F488" s="106"/>
      <c r="G488" s="46">
        <f>SUM(G490:G495)</f>
        <v>94863.599999999991</v>
      </c>
      <c r="H488" s="46">
        <f>SUM(H490:H495)</f>
        <v>92702.5</v>
      </c>
      <c r="I488" s="47">
        <f>H488/G488*100</f>
        <v>97.721887004077445</v>
      </c>
      <c r="Q488" s="46">
        <v>69830</v>
      </c>
      <c r="R488" s="46">
        <v>33565.5</v>
      </c>
      <c r="S488" s="47">
        <f>R488/Q488*100</f>
        <v>48.067449520263494</v>
      </c>
      <c r="T488" s="5"/>
      <c r="U488" s="5"/>
      <c r="V488" s="5"/>
    </row>
    <row r="489" spans="1:22" ht="15.75">
      <c r="A489" s="110"/>
      <c r="B489" s="113"/>
      <c r="C489" s="136"/>
      <c r="D489" s="107" t="s">
        <v>6</v>
      </c>
      <c r="E489" s="107"/>
      <c r="F489" s="107"/>
      <c r="G489" s="39"/>
      <c r="H489" s="39"/>
      <c r="I489" s="40"/>
      <c r="Q489" s="39"/>
      <c r="R489" s="39"/>
      <c r="S489" s="40"/>
      <c r="T489" s="5"/>
      <c r="U489" s="5"/>
      <c r="V489" s="5"/>
    </row>
    <row r="490" spans="1:22" ht="15.75">
      <c r="A490" s="110"/>
      <c r="B490" s="113"/>
      <c r="C490" s="136"/>
      <c r="D490" s="107" t="s">
        <v>7</v>
      </c>
      <c r="E490" s="107"/>
      <c r="F490" s="107"/>
      <c r="G490" s="39">
        <v>24414.7</v>
      </c>
      <c r="H490" s="39">
        <v>22253.599999999999</v>
      </c>
      <c r="I490" s="40">
        <f>H490/G490*100</f>
        <v>91.148365533879172</v>
      </c>
      <c r="Q490" s="39">
        <v>8786.2000000000007</v>
      </c>
      <c r="R490" s="39">
        <v>7311.7</v>
      </c>
      <c r="S490" s="40">
        <f>R490/Q490*100</f>
        <v>83.218000956044705</v>
      </c>
      <c r="T490" s="5"/>
      <c r="U490" s="5"/>
      <c r="V490" s="5"/>
    </row>
    <row r="491" spans="1:22" ht="15.75">
      <c r="A491" s="110"/>
      <c r="B491" s="113"/>
      <c r="C491" s="136"/>
      <c r="D491" s="107" t="s">
        <v>8</v>
      </c>
      <c r="E491" s="107"/>
      <c r="F491" s="107"/>
      <c r="G491" s="39">
        <v>70448.899999999994</v>
      </c>
      <c r="H491" s="39">
        <v>70448.899999999994</v>
      </c>
      <c r="I491" s="40">
        <f>H491/G491*100</f>
        <v>100</v>
      </c>
      <c r="Q491" s="39">
        <v>61020.4</v>
      </c>
      <c r="R491" s="39">
        <v>61020.4</v>
      </c>
      <c r="S491" s="40">
        <f>R491/Q491*100</f>
        <v>100</v>
      </c>
      <c r="T491" s="5"/>
      <c r="U491" s="5"/>
      <c r="V491" s="5"/>
    </row>
    <row r="492" spans="1:22" ht="17.25" customHeight="1">
      <c r="A492" s="110"/>
      <c r="B492" s="113"/>
      <c r="C492" s="136"/>
      <c r="D492" s="107" t="s">
        <v>9</v>
      </c>
      <c r="E492" s="107"/>
      <c r="F492" s="107"/>
      <c r="G492" s="39">
        <v>0</v>
      </c>
      <c r="H492" s="39">
        <v>0</v>
      </c>
      <c r="I492" s="40">
        <v>0</v>
      </c>
      <c r="Q492" s="39">
        <v>0</v>
      </c>
      <c r="R492" s="39">
        <v>0</v>
      </c>
      <c r="S492" s="40">
        <v>0</v>
      </c>
      <c r="T492" s="5"/>
      <c r="U492" s="5"/>
      <c r="V492" s="5"/>
    </row>
    <row r="493" spans="1:22" ht="28.5" customHeight="1">
      <c r="A493" s="110"/>
      <c r="B493" s="113"/>
      <c r="C493" s="136"/>
      <c r="D493" s="108" t="s">
        <v>10</v>
      </c>
      <c r="E493" s="108"/>
      <c r="F493" s="108"/>
      <c r="G493" s="39">
        <v>0</v>
      </c>
      <c r="H493" s="39">
        <v>0</v>
      </c>
      <c r="I493" s="40">
        <v>0</v>
      </c>
      <c r="Q493" s="39">
        <v>0</v>
      </c>
      <c r="R493" s="39">
        <v>0</v>
      </c>
      <c r="S493" s="40">
        <v>0</v>
      </c>
      <c r="T493" s="5"/>
      <c r="U493" s="5"/>
      <c r="V493" s="5"/>
    </row>
    <row r="494" spans="1:22" ht="26.25" customHeight="1">
      <c r="A494" s="110"/>
      <c r="B494" s="113"/>
      <c r="C494" s="136"/>
      <c r="D494" s="115" t="s">
        <v>11</v>
      </c>
      <c r="E494" s="115"/>
      <c r="F494" s="115"/>
      <c r="G494" s="39">
        <v>0</v>
      </c>
      <c r="H494" s="39">
        <v>0</v>
      </c>
      <c r="I494" s="40">
        <v>0</v>
      </c>
      <c r="Q494" s="39">
        <v>0</v>
      </c>
      <c r="R494" s="39">
        <v>0</v>
      </c>
      <c r="S494" s="40">
        <v>0</v>
      </c>
      <c r="T494" s="5"/>
      <c r="U494" s="5"/>
      <c r="V494" s="5"/>
    </row>
    <row r="495" spans="1:22" ht="15.75" customHeight="1" thickBot="1">
      <c r="A495" s="111"/>
      <c r="B495" s="114"/>
      <c r="C495" s="137"/>
      <c r="D495" s="116" t="s">
        <v>12</v>
      </c>
      <c r="E495" s="116"/>
      <c r="F495" s="116"/>
      <c r="G495" s="41">
        <v>0</v>
      </c>
      <c r="H495" s="41">
        <v>0</v>
      </c>
      <c r="I495" s="42">
        <v>0</v>
      </c>
      <c r="Q495" s="41">
        <v>0</v>
      </c>
      <c r="R495" s="41">
        <v>0</v>
      </c>
      <c r="S495" s="42">
        <v>0</v>
      </c>
      <c r="T495" s="5"/>
      <c r="U495" s="5"/>
      <c r="V495" s="5"/>
    </row>
    <row r="496" spans="1:22" ht="15.75">
      <c r="A496" s="131" t="s">
        <v>100</v>
      </c>
      <c r="B496" s="132" t="s">
        <v>102</v>
      </c>
      <c r="C496" s="136" t="s">
        <v>115</v>
      </c>
      <c r="D496" s="106" t="s">
        <v>5</v>
      </c>
      <c r="E496" s="106"/>
      <c r="F496" s="106"/>
      <c r="G496" s="46">
        <f>SUM(G498:G503)</f>
        <v>0</v>
      </c>
      <c r="H496" s="46">
        <f>SUM(H498:H503)</f>
        <v>0</v>
      </c>
      <c r="I496" s="47">
        <v>0</v>
      </c>
      <c r="Q496" s="46">
        <f>SUM(Q498:Q503)</f>
        <v>0</v>
      </c>
      <c r="R496" s="46">
        <f>SUM(R498:R503)</f>
        <v>0</v>
      </c>
      <c r="S496" s="47">
        <v>0</v>
      </c>
      <c r="T496" s="5"/>
      <c r="U496" s="5"/>
      <c r="V496" s="5"/>
    </row>
    <row r="497" spans="1:22" ht="15.75">
      <c r="A497" s="110"/>
      <c r="B497" s="113"/>
      <c r="C497" s="136"/>
      <c r="D497" s="107" t="s">
        <v>6</v>
      </c>
      <c r="E497" s="107"/>
      <c r="F497" s="107"/>
      <c r="G497" s="39"/>
      <c r="H497" s="39"/>
      <c r="I497" s="40"/>
      <c r="Q497" s="39"/>
      <c r="R497" s="39"/>
      <c r="S497" s="40"/>
      <c r="T497" s="5"/>
      <c r="U497" s="5"/>
      <c r="V497" s="5"/>
    </row>
    <row r="498" spans="1:22" ht="15.75">
      <c r="A498" s="110"/>
      <c r="B498" s="113"/>
      <c r="C498" s="136"/>
      <c r="D498" s="107" t="s">
        <v>7</v>
      </c>
      <c r="E498" s="107"/>
      <c r="F498" s="107"/>
      <c r="G498" s="39">
        <v>0</v>
      </c>
      <c r="H498" s="39">
        <v>0</v>
      </c>
      <c r="I498" s="40">
        <v>0</v>
      </c>
      <c r="Q498" s="39">
        <v>0</v>
      </c>
      <c r="R498" s="39">
        <v>0</v>
      </c>
      <c r="S498" s="40">
        <v>0</v>
      </c>
      <c r="T498" s="5"/>
      <c r="U498" s="5"/>
      <c r="V498" s="5"/>
    </row>
    <row r="499" spans="1:22" ht="15.75">
      <c r="A499" s="110"/>
      <c r="B499" s="113"/>
      <c r="C499" s="136"/>
      <c r="D499" s="107" t="s">
        <v>8</v>
      </c>
      <c r="E499" s="107"/>
      <c r="F499" s="107"/>
      <c r="G499" s="39">
        <v>0</v>
      </c>
      <c r="H499" s="39">
        <v>0</v>
      </c>
      <c r="I499" s="40">
        <v>0</v>
      </c>
      <c r="Q499" s="39">
        <v>0</v>
      </c>
      <c r="R499" s="39">
        <v>0</v>
      </c>
      <c r="S499" s="40">
        <v>0</v>
      </c>
      <c r="T499" s="5"/>
      <c r="U499" s="5"/>
      <c r="V499" s="5"/>
    </row>
    <row r="500" spans="1:22" ht="18" customHeight="1">
      <c r="A500" s="110"/>
      <c r="B500" s="113"/>
      <c r="C500" s="136"/>
      <c r="D500" s="107" t="s">
        <v>9</v>
      </c>
      <c r="E500" s="107"/>
      <c r="F500" s="107"/>
      <c r="G500" s="39">
        <v>0</v>
      </c>
      <c r="H500" s="39">
        <v>0</v>
      </c>
      <c r="I500" s="40">
        <v>0</v>
      </c>
      <c r="Q500" s="39">
        <v>0</v>
      </c>
      <c r="R500" s="39">
        <v>0</v>
      </c>
      <c r="S500" s="40">
        <v>0</v>
      </c>
      <c r="T500" s="5"/>
      <c r="U500" s="5"/>
      <c r="V500" s="5"/>
    </row>
    <row r="501" spans="1:22" ht="28.5" customHeight="1">
      <c r="A501" s="110"/>
      <c r="B501" s="113"/>
      <c r="C501" s="136"/>
      <c r="D501" s="108" t="s">
        <v>10</v>
      </c>
      <c r="E501" s="108"/>
      <c r="F501" s="108"/>
      <c r="G501" s="39">
        <v>0</v>
      </c>
      <c r="H501" s="39">
        <v>0</v>
      </c>
      <c r="I501" s="40">
        <v>0</v>
      </c>
      <c r="Q501" s="39">
        <v>0</v>
      </c>
      <c r="R501" s="39">
        <v>0</v>
      </c>
      <c r="S501" s="40">
        <v>0</v>
      </c>
      <c r="T501" s="5"/>
      <c r="U501" s="5"/>
      <c r="V501" s="5"/>
    </row>
    <row r="502" spans="1:22" ht="24" customHeight="1">
      <c r="A502" s="110"/>
      <c r="B502" s="113"/>
      <c r="C502" s="136"/>
      <c r="D502" s="115" t="s">
        <v>11</v>
      </c>
      <c r="E502" s="115"/>
      <c r="F502" s="115"/>
      <c r="G502" s="39">
        <v>0</v>
      </c>
      <c r="H502" s="39">
        <v>0</v>
      </c>
      <c r="I502" s="40">
        <v>0</v>
      </c>
      <c r="Q502" s="39">
        <v>0</v>
      </c>
      <c r="R502" s="39">
        <v>0</v>
      </c>
      <c r="S502" s="40">
        <v>0</v>
      </c>
      <c r="T502" s="5"/>
      <c r="U502" s="5"/>
      <c r="V502" s="5"/>
    </row>
    <row r="503" spans="1:22" ht="15.75" customHeight="1" thickBot="1">
      <c r="A503" s="111"/>
      <c r="B503" s="114"/>
      <c r="C503" s="137"/>
      <c r="D503" s="116" t="s">
        <v>12</v>
      </c>
      <c r="E503" s="116"/>
      <c r="F503" s="116"/>
      <c r="G503" s="41">
        <v>0</v>
      </c>
      <c r="H503" s="41">
        <v>0</v>
      </c>
      <c r="I503" s="42">
        <v>0</v>
      </c>
      <c r="Q503" s="41">
        <v>0</v>
      </c>
      <c r="R503" s="41">
        <v>0</v>
      </c>
      <c r="S503" s="42">
        <v>0</v>
      </c>
      <c r="T503" s="5"/>
      <c r="U503" s="5"/>
      <c r="V503" s="5"/>
    </row>
    <row r="504" spans="1:22" ht="15.75">
      <c r="A504" s="109" t="s">
        <v>103</v>
      </c>
      <c r="B504" s="112"/>
      <c r="C504" s="117" t="s">
        <v>107</v>
      </c>
      <c r="D504" s="120" t="s">
        <v>5</v>
      </c>
      <c r="E504" s="120"/>
      <c r="F504" s="120"/>
      <c r="G504" s="37">
        <f>SUM(G506:G511)</f>
        <v>10</v>
      </c>
      <c r="H504" s="37">
        <f>SUM(H506:H511)</f>
        <v>10</v>
      </c>
      <c r="I504" s="40">
        <f t="shared" ref="I504" si="56">H504/G504*100</f>
        <v>100</v>
      </c>
      <c r="Q504" s="100">
        <f>SUM(Q506:Q511)</f>
        <v>0</v>
      </c>
      <c r="R504" s="100">
        <f>SUM(R506:R511)</f>
        <v>0</v>
      </c>
      <c r="S504" s="101">
        <v>0</v>
      </c>
      <c r="T504" s="5"/>
      <c r="U504" s="5"/>
      <c r="V504" s="5"/>
    </row>
    <row r="505" spans="1:22" ht="15.75">
      <c r="A505" s="110"/>
      <c r="B505" s="113"/>
      <c r="C505" s="118"/>
      <c r="D505" s="107" t="s">
        <v>6</v>
      </c>
      <c r="E505" s="107"/>
      <c r="F505" s="107"/>
      <c r="G505" s="39"/>
      <c r="H505" s="39"/>
      <c r="I505" s="40"/>
      <c r="Q505" s="102"/>
      <c r="R505" s="102"/>
      <c r="S505" s="103"/>
      <c r="T505" s="5"/>
      <c r="U505" s="5"/>
      <c r="V505" s="5"/>
    </row>
    <row r="506" spans="1:22" ht="15.75">
      <c r="A506" s="110"/>
      <c r="B506" s="113"/>
      <c r="C506" s="118"/>
      <c r="D506" s="107" t="s">
        <v>7</v>
      </c>
      <c r="E506" s="107"/>
      <c r="F506" s="107"/>
      <c r="G506" s="39">
        <v>10</v>
      </c>
      <c r="H506" s="39">
        <v>10</v>
      </c>
      <c r="I506" s="40">
        <f>H506/G506*100</f>
        <v>100</v>
      </c>
      <c r="Q506" s="102">
        <v>0</v>
      </c>
      <c r="R506" s="102">
        <v>0</v>
      </c>
      <c r="S506" s="103">
        <v>0</v>
      </c>
      <c r="T506" s="5"/>
      <c r="U506" s="5"/>
      <c r="V506" s="5"/>
    </row>
    <row r="507" spans="1:22" ht="15.75">
      <c r="A507" s="110"/>
      <c r="B507" s="113"/>
      <c r="C507" s="118"/>
      <c r="D507" s="107" t="s">
        <v>8</v>
      </c>
      <c r="E507" s="107"/>
      <c r="F507" s="107"/>
      <c r="G507" s="39">
        <v>0</v>
      </c>
      <c r="H507" s="39">
        <v>0</v>
      </c>
      <c r="I507" s="40">
        <v>0</v>
      </c>
      <c r="Q507" s="102">
        <v>0</v>
      </c>
      <c r="R507" s="102">
        <v>0</v>
      </c>
      <c r="S507" s="103">
        <v>0</v>
      </c>
      <c r="T507" s="5"/>
      <c r="U507" s="5"/>
      <c r="V507" s="5"/>
    </row>
    <row r="508" spans="1:22" ht="15.75" customHeight="1">
      <c r="A508" s="110"/>
      <c r="B508" s="113"/>
      <c r="C508" s="118"/>
      <c r="D508" s="107" t="s">
        <v>9</v>
      </c>
      <c r="E508" s="107"/>
      <c r="F508" s="107"/>
      <c r="G508" s="39">
        <v>0</v>
      </c>
      <c r="H508" s="39">
        <v>0</v>
      </c>
      <c r="I508" s="40">
        <v>0</v>
      </c>
      <c r="Q508" s="102">
        <v>0</v>
      </c>
      <c r="R508" s="102">
        <v>0</v>
      </c>
      <c r="S508" s="103">
        <v>0</v>
      </c>
      <c r="T508" s="5"/>
      <c r="U508" s="5"/>
      <c r="V508" s="5"/>
    </row>
    <row r="509" spans="1:22" ht="30" customHeight="1">
      <c r="A509" s="110"/>
      <c r="B509" s="113"/>
      <c r="C509" s="118"/>
      <c r="D509" s="108" t="s">
        <v>10</v>
      </c>
      <c r="E509" s="108"/>
      <c r="F509" s="108"/>
      <c r="G509" s="39">
        <v>0</v>
      </c>
      <c r="H509" s="39">
        <v>0</v>
      </c>
      <c r="I509" s="40">
        <v>0</v>
      </c>
      <c r="Q509" s="102">
        <v>0</v>
      </c>
      <c r="R509" s="102">
        <v>0</v>
      </c>
      <c r="S509" s="103">
        <v>0</v>
      </c>
      <c r="T509" s="5"/>
      <c r="U509" s="5"/>
      <c r="V509" s="5"/>
    </row>
    <row r="510" spans="1:22" ht="15.75">
      <c r="A510" s="110"/>
      <c r="B510" s="113"/>
      <c r="C510" s="118"/>
      <c r="D510" s="115" t="s">
        <v>11</v>
      </c>
      <c r="E510" s="115"/>
      <c r="F510" s="115"/>
      <c r="G510" s="39">
        <v>0</v>
      </c>
      <c r="H510" s="39">
        <v>0</v>
      </c>
      <c r="I510" s="40">
        <v>0</v>
      </c>
      <c r="Q510" s="102">
        <v>0</v>
      </c>
      <c r="R510" s="102">
        <v>0</v>
      </c>
      <c r="S510" s="103">
        <v>0</v>
      </c>
      <c r="T510" s="5"/>
      <c r="U510" s="5"/>
      <c r="V510" s="5"/>
    </row>
    <row r="511" spans="1:22" ht="14.25" customHeight="1" thickBot="1">
      <c r="A511" s="111"/>
      <c r="B511" s="114"/>
      <c r="C511" s="119"/>
      <c r="D511" s="116" t="s">
        <v>12</v>
      </c>
      <c r="E511" s="116"/>
      <c r="F511" s="116"/>
      <c r="G511" s="41">
        <v>0</v>
      </c>
      <c r="H511" s="41">
        <v>0</v>
      </c>
      <c r="I511" s="42">
        <v>0</v>
      </c>
      <c r="Q511" s="104">
        <v>0</v>
      </c>
      <c r="R511" s="104">
        <v>0</v>
      </c>
      <c r="S511" s="105">
        <v>0</v>
      </c>
      <c r="T511" s="5"/>
      <c r="U511" s="5"/>
      <c r="V511" s="5"/>
    </row>
    <row r="512" spans="1:22" ht="13.5" thickBot="1">
      <c r="A512" s="248" t="s">
        <v>104</v>
      </c>
      <c r="B512" s="249"/>
      <c r="C512" s="249"/>
      <c r="D512" s="249"/>
      <c r="E512" s="249"/>
      <c r="F512" s="249"/>
      <c r="G512" s="28">
        <f>G504+G480+G472+G464+G456+G447+G439+G399+G375+G367+G359+G327+G293+G253+G229+G205+G164+G132+G100+G92+G28+G4</f>
        <v>3520818.2</v>
      </c>
      <c r="H512" s="28">
        <f>H504+H480+H472+H464+H456+H447+H439+H399+H375+H367+H359+H327+H293+H253+H229+H205+H164+H132+H100+H92+H28+H4</f>
        <v>3199127.27</v>
      </c>
      <c r="I512" s="29">
        <f>H512/G512*100</f>
        <v>90.863176917229055</v>
      </c>
      <c r="Q512" s="28">
        <f>Q504+Q480+Q472+Q464+Q456+Q447+Q439+Q399+Q375+Q367+Q359+Q327+Q293+Q253+Q229+Q205+Q164+Q132+Q100+Q92+Q28+Q4</f>
        <v>3187380.4999999991</v>
      </c>
      <c r="R512" s="28">
        <f>R504+R480+R472+R464+R456+R447+R439+R399+R375+R367+R359+R327+R293+R253+R229+R205+R164+R132+R100+R92+R28+R4</f>
        <v>2661715.5140000009</v>
      </c>
      <c r="S512" s="29">
        <f>R512/Q512*100</f>
        <v>83.507931167929328</v>
      </c>
      <c r="T512" s="5"/>
      <c r="U512" s="5"/>
      <c r="V512" s="5"/>
    </row>
    <row r="513" spans="1:22">
      <c r="A513" s="1"/>
      <c r="B513" s="1"/>
      <c r="G513" s="30"/>
      <c r="H513" s="30"/>
      <c r="I513" s="31"/>
      <c r="R513" s="5"/>
      <c r="S513" s="5"/>
      <c r="T513" s="5"/>
      <c r="U513" s="5"/>
      <c r="V513" s="5"/>
    </row>
    <row r="514" spans="1:22">
      <c r="A514" s="4"/>
      <c r="B514" s="4"/>
      <c r="C514" s="5"/>
      <c r="D514" s="5"/>
      <c r="E514" s="5"/>
      <c r="F514" s="5"/>
      <c r="G514" s="32"/>
      <c r="H514" s="33"/>
      <c r="I514" s="32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>
      <c r="A515" s="4"/>
      <c r="B515" s="4"/>
      <c r="C515" s="5"/>
      <c r="D515" s="5"/>
      <c r="E515" s="5"/>
      <c r="F515" s="5"/>
      <c r="G515" s="32"/>
      <c r="H515" s="33"/>
      <c r="I515" s="32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27" customHeight="1">
      <c r="A516" s="4"/>
      <c r="B516" s="4"/>
      <c r="C516" s="5"/>
      <c r="D516" s="5"/>
      <c r="E516" s="5"/>
      <c r="F516" s="5"/>
      <c r="G516" s="32"/>
      <c r="H516" s="33"/>
      <c r="I516" s="32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15.75" customHeight="1">
      <c r="A517" s="4"/>
      <c r="B517" s="4"/>
      <c r="C517" s="5"/>
      <c r="D517" s="5"/>
      <c r="E517" s="5"/>
      <c r="F517" s="5"/>
      <c r="G517" s="32"/>
      <c r="H517" s="33"/>
      <c r="I517" s="32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>
      <c r="A518" s="4"/>
      <c r="B518" s="4"/>
      <c r="C518" s="5"/>
      <c r="D518" s="5"/>
      <c r="E518" s="5"/>
      <c r="F518" s="5"/>
      <c r="G518" s="32"/>
      <c r="H518" s="33"/>
      <c r="I518" s="32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>
      <c r="A519" s="4"/>
      <c r="B519" s="4"/>
      <c r="C519" s="5"/>
      <c r="D519" s="5"/>
      <c r="E519" s="5"/>
      <c r="F519" s="5"/>
      <c r="G519" s="32"/>
      <c r="H519" s="33"/>
      <c r="I519" s="32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>
      <c r="A520" s="4"/>
      <c r="B520" s="4"/>
      <c r="C520" s="5"/>
      <c r="D520" s="5"/>
      <c r="E520" s="5"/>
      <c r="F520" s="5"/>
      <c r="G520" s="32"/>
      <c r="H520" s="33"/>
      <c r="I520" s="32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>
      <c r="A521" s="4"/>
      <c r="B521" s="4"/>
      <c r="C521" s="5"/>
      <c r="D521" s="5"/>
      <c r="E521" s="5"/>
      <c r="F521" s="5"/>
      <c r="G521" s="32"/>
      <c r="H521" s="33"/>
      <c r="I521" s="32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>
      <c r="A522" s="4"/>
      <c r="B522" s="4"/>
      <c r="C522" s="5"/>
      <c r="D522" s="5"/>
      <c r="E522" s="5"/>
      <c r="F522" s="5"/>
      <c r="G522" s="32"/>
      <c r="H522" s="33"/>
      <c r="I522" s="32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>
      <c r="A523" s="4"/>
      <c r="B523" s="4"/>
      <c r="C523" s="5"/>
      <c r="D523" s="5"/>
      <c r="E523" s="5"/>
      <c r="F523" s="5"/>
      <c r="G523" s="32"/>
      <c r="H523" s="33"/>
      <c r="I523" s="32"/>
      <c r="J523" s="5"/>
      <c r="K523" s="5"/>
      <c r="L523" s="5"/>
      <c r="M523" s="5"/>
      <c r="N523" s="5"/>
      <c r="O523" s="5"/>
      <c r="P523" s="5"/>
      <c r="Q523" s="5"/>
    </row>
    <row r="524" spans="1:22">
      <c r="A524" s="4"/>
      <c r="B524" s="4"/>
      <c r="C524" s="5"/>
      <c r="D524" s="5"/>
      <c r="E524" s="5"/>
      <c r="F524" s="5"/>
      <c r="G524" s="32"/>
      <c r="H524" s="33"/>
      <c r="I524" s="32"/>
      <c r="J524" s="5"/>
      <c r="K524" s="5"/>
      <c r="L524" s="5"/>
      <c r="M524" s="5"/>
      <c r="N524" s="5"/>
      <c r="O524" s="5"/>
      <c r="P524" s="5"/>
      <c r="Q524" s="5"/>
    </row>
    <row r="525" spans="1:22">
      <c r="A525" s="4"/>
      <c r="B525" s="4"/>
      <c r="C525" s="5"/>
      <c r="D525" s="5"/>
      <c r="E525" s="5"/>
      <c r="F525" s="5"/>
      <c r="G525" s="32"/>
      <c r="H525" s="33"/>
      <c r="I525" s="32"/>
      <c r="J525" s="5"/>
      <c r="K525" s="5"/>
      <c r="L525" s="5"/>
      <c r="M525" s="5"/>
      <c r="N525" s="5"/>
      <c r="O525" s="5"/>
      <c r="P525" s="5"/>
      <c r="Q525" s="5"/>
    </row>
    <row r="526" spans="1:22">
      <c r="A526" s="4"/>
      <c r="B526" s="4"/>
      <c r="C526" s="5"/>
      <c r="D526" s="5"/>
      <c r="E526" s="5"/>
      <c r="F526" s="5"/>
      <c r="G526" s="32"/>
      <c r="H526" s="33"/>
      <c r="I526" s="32"/>
      <c r="J526" s="5"/>
      <c r="K526" s="5"/>
      <c r="L526" s="5"/>
      <c r="M526" s="5"/>
      <c r="N526" s="5"/>
      <c r="O526" s="5"/>
      <c r="P526" s="5"/>
      <c r="Q526" s="5"/>
    </row>
    <row r="527" spans="1:22">
      <c r="A527" s="4"/>
      <c r="B527" s="4"/>
      <c r="C527" s="5"/>
      <c r="D527" s="5"/>
      <c r="E527" s="5"/>
      <c r="F527" s="5"/>
      <c r="G527" s="32"/>
      <c r="H527" s="33"/>
      <c r="I527" s="32"/>
      <c r="J527" s="5"/>
      <c r="K527" s="5"/>
      <c r="L527" s="5"/>
      <c r="M527" s="5"/>
      <c r="N527" s="5"/>
      <c r="O527" s="5"/>
      <c r="P527" s="5"/>
      <c r="Q527" s="5"/>
    </row>
    <row r="528" spans="1:22">
      <c r="A528" s="4"/>
      <c r="B528" s="4"/>
      <c r="C528" s="5"/>
      <c r="D528" s="5"/>
      <c r="E528" s="5"/>
      <c r="F528" s="5"/>
      <c r="G528" s="32"/>
      <c r="H528" s="33"/>
      <c r="I528" s="32"/>
      <c r="J528" s="5"/>
      <c r="K528" s="5"/>
      <c r="L528" s="5"/>
      <c r="M528" s="5"/>
      <c r="N528" s="5"/>
      <c r="O528" s="5"/>
      <c r="P528" s="5"/>
      <c r="Q528" s="5"/>
    </row>
    <row r="529" spans="1:17">
      <c r="A529" s="4"/>
      <c r="B529" s="4"/>
      <c r="C529" s="5"/>
      <c r="D529" s="5"/>
      <c r="E529" s="5"/>
      <c r="F529" s="5"/>
      <c r="G529" s="32"/>
      <c r="H529" s="33"/>
      <c r="I529" s="32"/>
      <c r="J529" s="5"/>
      <c r="K529" s="5"/>
      <c r="L529" s="5"/>
      <c r="M529" s="5"/>
      <c r="N529" s="5"/>
      <c r="O529" s="5"/>
      <c r="P529" s="5"/>
      <c r="Q529" s="5"/>
    </row>
    <row r="530" spans="1:17">
      <c r="A530" s="4"/>
      <c r="B530" s="4"/>
      <c r="C530" s="5"/>
      <c r="D530" s="5"/>
      <c r="E530" s="5"/>
      <c r="F530" s="5"/>
      <c r="G530" s="32"/>
      <c r="H530" s="33"/>
      <c r="I530" s="32"/>
      <c r="J530" s="5"/>
      <c r="K530" s="5"/>
      <c r="L530" s="5"/>
      <c r="M530" s="5"/>
      <c r="N530" s="5"/>
      <c r="O530" s="5"/>
      <c r="P530" s="5"/>
      <c r="Q530" s="5"/>
    </row>
    <row r="531" spans="1:17">
      <c r="A531" s="4"/>
      <c r="B531" s="4"/>
      <c r="C531" s="5"/>
      <c r="D531" s="5"/>
      <c r="E531" s="5"/>
      <c r="F531" s="5"/>
      <c r="G531" s="32"/>
      <c r="H531" s="33"/>
      <c r="I531" s="32"/>
      <c r="J531" s="5"/>
      <c r="K531" s="5"/>
      <c r="L531" s="5"/>
      <c r="M531" s="5"/>
      <c r="N531" s="5"/>
      <c r="O531" s="5"/>
      <c r="P531" s="5"/>
      <c r="Q531" s="5"/>
    </row>
    <row r="532" spans="1:17">
      <c r="A532" s="4"/>
      <c r="B532" s="4"/>
      <c r="C532" s="5"/>
      <c r="D532" s="5"/>
      <c r="E532" s="5"/>
      <c r="F532" s="5"/>
      <c r="G532" s="32"/>
      <c r="H532" s="33"/>
      <c r="I532" s="32"/>
      <c r="J532" s="5"/>
      <c r="K532" s="5"/>
      <c r="L532" s="5"/>
      <c r="M532" s="5"/>
      <c r="N532" s="5"/>
      <c r="O532" s="5"/>
      <c r="P532" s="5"/>
      <c r="Q532" s="5"/>
    </row>
    <row r="533" spans="1:17">
      <c r="A533" s="4"/>
      <c r="B533" s="4"/>
      <c r="C533" s="5"/>
      <c r="D533" s="5"/>
      <c r="E533" s="5"/>
      <c r="F533" s="5"/>
      <c r="G533" s="32"/>
      <c r="H533" s="33"/>
      <c r="I533" s="32"/>
      <c r="J533" s="5"/>
      <c r="K533" s="5"/>
      <c r="L533" s="5"/>
      <c r="M533" s="5"/>
      <c r="N533" s="5"/>
      <c r="O533" s="5"/>
      <c r="P533" s="5"/>
      <c r="Q533" s="5"/>
    </row>
    <row r="534" spans="1:17">
      <c r="A534" s="4"/>
      <c r="B534" s="4"/>
      <c r="C534" s="5"/>
      <c r="D534" s="5"/>
      <c r="E534" s="5"/>
      <c r="F534" s="5"/>
      <c r="G534" s="32"/>
      <c r="H534" s="33"/>
      <c r="I534" s="32"/>
      <c r="J534" s="5"/>
      <c r="K534" s="5"/>
      <c r="L534" s="5"/>
      <c r="M534" s="5"/>
      <c r="N534" s="5"/>
      <c r="O534" s="5"/>
      <c r="P534" s="5"/>
      <c r="Q534" s="5"/>
    </row>
    <row r="535" spans="1:17">
      <c r="A535" s="4"/>
      <c r="B535" s="4"/>
      <c r="C535" s="5"/>
      <c r="D535" s="5"/>
      <c r="E535" s="5"/>
      <c r="F535" s="5"/>
      <c r="G535" s="32"/>
      <c r="H535" s="33"/>
      <c r="I535" s="32"/>
      <c r="J535" s="5"/>
      <c r="K535" s="5"/>
      <c r="L535" s="5"/>
      <c r="M535" s="5"/>
      <c r="N535" s="5"/>
      <c r="O535" s="5"/>
      <c r="P535" s="5"/>
      <c r="Q535" s="5"/>
    </row>
    <row r="536" spans="1:17">
      <c r="A536" s="4"/>
      <c r="B536" s="4"/>
      <c r="C536" s="5"/>
      <c r="D536" s="5"/>
      <c r="E536" s="5"/>
      <c r="F536" s="5"/>
      <c r="G536" s="32"/>
      <c r="H536" s="33"/>
      <c r="I536" s="32"/>
      <c r="J536" s="5"/>
      <c r="K536" s="5"/>
      <c r="L536" s="5"/>
      <c r="M536" s="5"/>
      <c r="N536" s="5"/>
      <c r="O536" s="5"/>
      <c r="P536" s="5"/>
      <c r="Q536" s="5"/>
    </row>
    <row r="537" spans="1:17">
      <c r="A537" s="4"/>
      <c r="B537" s="4"/>
      <c r="C537" s="5"/>
      <c r="D537" s="5"/>
      <c r="E537" s="5"/>
      <c r="F537" s="5"/>
      <c r="G537" s="32"/>
      <c r="H537" s="33"/>
      <c r="I537" s="32"/>
      <c r="J537" s="5"/>
      <c r="K537" s="5"/>
      <c r="L537" s="5"/>
      <c r="M537" s="5"/>
      <c r="N537" s="5"/>
      <c r="O537" s="5"/>
      <c r="P537" s="5"/>
      <c r="Q537" s="5"/>
    </row>
    <row r="538" spans="1:17">
      <c r="A538" s="4"/>
      <c r="B538" s="4"/>
      <c r="C538" s="5"/>
      <c r="D538" s="5"/>
      <c r="E538" s="5"/>
      <c r="F538" s="5"/>
      <c r="G538" s="32"/>
      <c r="H538" s="33"/>
      <c r="I538" s="32"/>
      <c r="J538" s="5"/>
      <c r="K538" s="5"/>
      <c r="L538" s="5"/>
      <c r="M538" s="5"/>
      <c r="N538" s="5"/>
      <c r="O538" s="5"/>
      <c r="P538" s="5"/>
      <c r="Q538" s="5"/>
    </row>
    <row r="539" spans="1:17">
      <c r="A539" s="4"/>
      <c r="B539" s="4"/>
      <c r="C539" s="5"/>
      <c r="D539" s="5"/>
      <c r="E539" s="5"/>
      <c r="F539" s="5"/>
      <c r="G539" s="32"/>
      <c r="H539" s="33"/>
      <c r="I539" s="32"/>
      <c r="J539" s="5"/>
      <c r="K539" s="5"/>
      <c r="L539" s="5"/>
      <c r="M539" s="5"/>
      <c r="N539" s="5"/>
      <c r="O539" s="5"/>
      <c r="P539" s="5"/>
      <c r="Q539" s="5"/>
    </row>
    <row r="540" spans="1:17">
      <c r="A540" s="4"/>
      <c r="B540" s="4"/>
      <c r="C540" s="5"/>
      <c r="D540" s="5"/>
      <c r="E540" s="5"/>
      <c r="F540" s="5"/>
      <c r="G540" s="32"/>
      <c r="H540" s="33"/>
      <c r="I540" s="32"/>
      <c r="J540" s="5"/>
      <c r="K540" s="5"/>
      <c r="L540" s="5"/>
      <c r="M540" s="5"/>
      <c r="N540" s="5"/>
      <c r="O540" s="5"/>
      <c r="P540" s="5"/>
      <c r="Q540" s="5"/>
    </row>
    <row r="541" spans="1:17">
      <c r="A541" s="4"/>
      <c r="B541" s="4"/>
      <c r="C541" s="5"/>
      <c r="D541" s="5"/>
      <c r="E541" s="5"/>
      <c r="F541" s="5"/>
      <c r="G541" s="32"/>
      <c r="H541" s="33"/>
      <c r="I541" s="32"/>
      <c r="J541" s="5"/>
      <c r="K541" s="5"/>
      <c r="L541" s="5"/>
      <c r="M541" s="5"/>
      <c r="N541" s="5"/>
      <c r="O541" s="5"/>
      <c r="P541" s="5"/>
      <c r="Q541" s="5"/>
    </row>
    <row r="542" spans="1:17">
      <c r="A542" s="4"/>
      <c r="B542" s="4"/>
      <c r="C542" s="5"/>
      <c r="D542" s="5"/>
      <c r="E542" s="5"/>
      <c r="F542" s="5"/>
      <c r="G542" s="32"/>
      <c r="H542" s="33"/>
      <c r="I542" s="32"/>
      <c r="J542" s="5"/>
      <c r="K542" s="5"/>
      <c r="L542" s="5"/>
      <c r="M542" s="5"/>
      <c r="N542" s="5"/>
      <c r="O542" s="5"/>
      <c r="P542" s="5"/>
      <c r="Q542" s="5"/>
    </row>
    <row r="543" spans="1:17">
      <c r="A543" s="4"/>
      <c r="B543" s="4"/>
      <c r="C543" s="5"/>
      <c r="D543" s="5"/>
      <c r="E543" s="5"/>
      <c r="F543" s="5"/>
      <c r="G543" s="32"/>
      <c r="H543" s="33"/>
      <c r="I543" s="32"/>
      <c r="J543" s="5"/>
      <c r="K543" s="5"/>
      <c r="L543" s="5"/>
      <c r="M543" s="5"/>
      <c r="N543" s="5"/>
      <c r="O543" s="5"/>
      <c r="P543" s="5"/>
      <c r="Q543" s="5"/>
    </row>
    <row r="544" spans="1:17">
      <c r="A544" s="4"/>
      <c r="B544" s="4"/>
      <c r="C544" s="5"/>
      <c r="D544" s="5"/>
      <c r="E544" s="5"/>
      <c r="F544" s="5"/>
      <c r="G544" s="32"/>
      <c r="H544" s="33"/>
      <c r="I544" s="32"/>
      <c r="J544" s="5"/>
      <c r="K544" s="5"/>
      <c r="L544" s="5"/>
      <c r="M544" s="5"/>
      <c r="N544" s="5"/>
      <c r="O544" s="5"/>
      <c r="P544" s="5"/>
      <c r="Q544" s="5"/>
    </row>
    <row r="545" spans="1:17">
      <c r="A545" s="4"/>
      <c r="B545" s="4"/>
      <c r="C545" s="5"/>
      <c r="D545" s="5"/>
      <c r="E545" s="5"/>
      <c r="F545" s="5"/>
      <c r="G545" s="32"/>
      <c r="H545" s="33"/>
      <c r="I545" s="32"/>
      <c r="J545" s="5"/>
      <c r="K545" s="5"/>
      <c r="L545" s="5"/>
      <c r="M545" s="5"/>
      <c r="N545" s="5"/>
      <c r="O545" s="5"/>
      <c r="P545" s="5"/>
      <c r="Q545" s="5"/>
    </row>
    <row r="546" spans="1:17">
      <c r="A546" s="4"/>
      <c r="B546" s="4"/>
      <c r="C546" s="5"/>
      <c r="D546" s="5"/>
      <c r="E546" s="5"/>
      <c r="F546" s="5"/>
      <c r="G546" s="32"/>
      <c r="H546" s="33"/>
      <c r="I546" s="32"/>
      <c r="J546" s="5"/>
      <c r="K546" s="5"/>
      <c r="L546" s="5"/>
      <c r="M546" s="5"/>
      <c r="N546" s="5"/>
      <c r="O546" s="5"/>
      <c r="P546" s="5"/>
      <c r="Q546" s="5"/>
    </row>
    <row r="547" spans="1:17">
      <c r="A547" s="4"/>
      <c r="B547" s="4"/>
      <c r="C547" s="5"/>
      <c r="D547" s="5"/>
      <c r="E547" s="5"/>
      <c r="F547" s="5"/>
      <c r="G547" s="32"/>
      <c r="H547" s="33"/>
      <c r="I547" s="32"/>
      <c r="J547" s="5"/>
      <c r="K547" s="5"/>
      <c r="L547" s="5"/>
      <c r="M547" s="5"/>
      <c r="N547" s="5"/>
      <c r="O547" s="5"/>
      <c r="P547" s="5"/>
      <c r="Q547" s="5"/>
    </row>
    <row r="548" spans="1:17">
      <c r="A548" s="4"/>
      <c r="B548" s="4"/>
      <c r="C548" s="5"/>
      <c r="D548" s="5"/>
      <c r="E548" s="5"/>
      <c r="F548" s="5"/>
      <c r="G548" s="32"/>
      <c r="H548" s="33"/>
      <c r="I548" s="32"/>
      <c r="J548" s="5"/>
      <c r="K548" s="5"/>
      <c r="L548" s="5"/>
      <c r="M548" s="5"/>
      <c r="N548" s="5"/>
      <c r="O548" s="5"/>
      <c r="P548" s="5"/>
      <c r="Q548" s="5"/>
    </row>
    <row r="549" spans="1:17">
      <c r="A549" s="4"/>
      <c r="B549" s="4"/>
      <c r="C549" s="5"/>
      <c r="D549" s="5"/>
      <c r="E549" s="5"/>
      <c r="F549" s="5"/>
      <c r="G549" s="32"/>
      <c r="H549" s="33"/>
      <c r="I549" s="32"/>
      <c r="J549" s="5"/>
      <c r="K549" s="5"/>
      <c r="L549" s="5"/>
      <c r="M549" s="5"/>
      <c r="N549" s="5"/>
      <c r="O549" s="5"/>
      <c r="P549" s="5"/>
      <c r="Q549" s="5"/>
    </row>
    <row r="550" spans="1:17">
      <c r="A550" s="4"/>
      <c r="B550" s="4"/>
      <c r="C550" s="5"/>
      <c r="D550" s="5"/>
      <c r="E550" s="5"/>
      <c r="F550" s="5"/>
      <c r="G550" s="32"/>
      <c r="H550" s="33"/>
      <c r="I550" s="32"/>
      <c r="J550" s="5"/>
      <c r="K550" s="5"/>
      <c r="L550" s="5"/>
      <c r="M550" s="5"/>
      <c r="N550" s="5"/>
      <c r="O550" s="5"/>
      <c r="P550" s="5"/>
      <c r="Q550" s="5"/>
    </row>
    <row r="551" spans="1:17">
      <c r="A551" s="4"/>
      <c r="B551" s="4"/>
      <c r="C551" s="5"/>
      <c r="D551" s="5"/>
      <c r="E551" s="5"/>
      <c r="F551" s="5"/>
      <c r="G551" s="32"/>
      <c r="H551" s="33"/>
      <c r="I551" s="32"/>
      <c r="J551" s="5"/>
      <c r="K551" s="5"/>
      <c r="L551" s="5"/>
      <c r="M551" s="5"/>
      <c r="N551" s="5"/>
      <c r="O551" s="5"/>
      <c r="P551" s="5"/>
      <c r="Q551" s="5"/>
    </row>
    <row r="552" spans="1:17">
      <c r="A552" s="4"/>
      <c r="B552" s="4"/>
      <c r="C552" s="5"/>
      <c r="D552" s="5"/>
      <c r="E552" s="5"/>
      <c r="F552" s="5"/>
      <c r="G552" s="32"/>
      <c r="H552" s="33"/>
      <c r="I552" s="32"/>
      <c r="J552" s="5"/>
      <c r="K552" s="5"/>
      <c r="L552" s="5"/>
      <c r="M552" s="5"/>
      <c r="N552" s="5"/>
      <c r="O552" s="5"/>
      <c r="P552" s="5"/>
      <c r="Q552" s="5"/>
    </row>
    <row r="553" spans="1:17">
      <c r="A553" s="4"/>
      <c r="B553" s="4"/>
      <c r="C553" s="5"/>
      <c r="D553" s="5"/>
      <c r="E553" s="5"/>
      <c r="F553" s="5"/>
      <c r="G553" s="32"/>
      <c r="H553" s="33"/>
      <c r="I553" s="32"/>
      <c r="J553" s="5"/>
      <c r="K553" s="5"/>
      <c r="L553" s="5"/>
      <c r="M553" s="5"/>
      <c r="N553" s="5"/>
      <c r="O553" s="5"/>
      <c r="P553" s="5"/>
      <c r="Q553" s="5"/>
    </row>
    <row r="554" spans="1:17">
      <c r="A554" s="4"/>
      <c r="B554" s="4"/>
      <c r="C554" s="5"/>
      <c r="D554" s="5"/>
      <c r="E554" s="5"/>
      <c r="F554" s="5"/>
      <c r="G554" s="32"/>
      <c r="H554" s="33"/>
      <c r="I554" s="32"/>
      <c r="J554" s="5"/>
      <c r="K554" s="5"/>
      <c r="L554" s="5"/>
      <c r="M554" s="5"/>
      <c r="N554" s="5"/>
      <c r="O554" s="5"/>
      <c r="P554" s="5"/>
      <c r="Q554" s="5"/>
    </row>
    <row r="555" spans="1:17">
      <c r="A555" s="4"/>
      <c r="B555" s="4"/>
      <c r="C555" s="5"/>
      <c r="D555" s="5"/>
      <c r="E555" s="5"/>
      <c r="F555" s="5"/>
      <c r="G555" s="32"/>
      <c r="H555" s="33"/>
      <c r="I555" s="32"/>
      <c r="J555" s="5"/>
      <c r="K555" s="5"/>
      <c r="L555" s="5"/>
      <c r="M555" s="5"/>
      <c r="N555" s="5"/>
      <c r="O555" s="5"/>
      <c r="P555" s="5"/>
      <c r="Q555" s="5"/>
    </row>
    <row r="556" spans="1:17">
      <c r="A556" s="4"/>
      <c r="B556" s="4"/>
      <c r="C556" s="5"/>
      <c r="D556" s="5"/>
      <c r="E556" s="5"/>
      <c r="F556" s="5"/>
      <c r="G556" s="32"/>
      <c r="H556" s="33"/>
      <c r="I556" s="32"/>
      <c r="J556" s="5"/>
      <c r="K556" s="5"/>
      <c r="L556" s="5"/>
      <c r="M556" s="5"/>
      <c r="N556" s="5"/>
      <c r="O556" s="5"/>
      <c r="P556" s="5"/>
      <c r="Q556" s="5"/>
    </row>
    <row r="557" spans="1:17">
      <c r="A557" s="4"/>
      <c r="B557" s="4"/>
      <c r="C557" s="5"/>
      <c r="D557" s="5"/>
      <c r="E557" s="5"/>
      <c r="F557" s="5"/>
      <c r="G557" s="32"/>
      <c r="H557" s="33"/>
      <c r="I557" s="32"/>
      <c r="J557" s="5"/>
      <c r="K557" s="5"/>
      <c r="L557" s="5"/>
      <c r="M557" s="5"/>
      <c r="N557" s="5"/>
      <c r="O557" s="5"/>
      <c r="P557" s="5"/>
      <c r="Q557" s="5"/>
    </row>
    <row r="558" spans="1:17">
      <c r="A558" s="4"/>
      <c r="B558" s="4"/>
      <c r="C558" s="5"/>
      <c r="D558" s="5"/>
      <c r="E558" s="5"/>
      <c r="F558" s="5"/>
      <c r="G558" s="32"/>
      <c r="H558" s="33"/>
      <c r="I558" s="32"/>
      <c r="J558" s="5"/>
      <c r="K558" s="5"/>
      <c r="L558" s="5"/>
      <c r="M558" s="5"/>
      <c r="N558" s="5"/>
      <c r="O558" s="5"/>
      <c r="P558" s="5"/>
      <c r="Q558" s="5"/>
    </row>
    <row r="559" spans="1:17">
      <c r="A559" s="4"/>
      <c r="B559" s="4"/>
      <c r="C559" s="5"/>
      <c r="D559" s="5"/>
      <c r="E559" s="5"/>
      <c r="F559" s="5"/>
      <c r="G559" s="32"/>
      <c r="H559" s="33"/>
      <c r="I559" s="32"/>
      <c r="J559" s="5"/>
      <c r="K559" s="5"/>
      <c r="L559" s="5"/>
      <c r="M559" s="5"/>
      <c r="N559" s="5"/>
      <c r="O559" s="5"/>
      <c r="P559" s="5"/>
      <c r="Q559" s="5"/>
    </row>
    <row r="560" spans="1:17">
      <c r="A560" s="4"/>
      <c r="B560" s="4"/>
      <c r="C560" s="5"/>
      <c r="D560" s="5"/>
      <c r="E560" s="5"/>
      <c r="F560" s="5"/>
      <c r="G560" s="32"/>
      <c r="H560" s="33"/>
      <c r="I560" s="32"/>
      <c r="J560" s="5"/>
      <c r="K560" s="5"/>
      <c r="L560" s="5"/>
      <c r="M560" s="5"/>
      <c r="N560" s="5"/>
      <c r="O560" s="5"/>
      <c r="P560" s="5"/>
      <c r="Q560" s="5"/>
    </row>
    <row r="561" spans="1:17">
      <c r="A561" s="4"/>
      <c r="B561" s="4"/>
      <c r="C561" s="5"/>
      <c r="D561" s="5"/>
      <c r="E561" s="5"/>
      <c r="F561" s="5"/>
      <c r="G561" s="32"/>
      <c r="H561" s="33"/>
      <c r="I561" s="32"/>
      <c r="J561" s="5"/>
      <c r="K561" s="5"/>
      <c r="L561" s="5"/>
      <c r="M561" s="5"/>
      <c r="N561" s="5"/>
      <c r="O561" s="5"/>
      <c r="P561" s="5"/>
      <c r="Q561" s="5"/>
    </row>
    <row r="562" spans="1:17">
      <c r="A562" s="4"/>
      <c r="B562" s="4"/>
      <c r="C562" s="5"/>
      <c r="D562" s="5"/>
      <c r="E562" s="5"/>
      <c r="F562" s="5"/>
      <c r="G562" s="32"/>
      <c r="H562" s="33"/>
      <c r="I562" s="32"/>
      <c r="J562" s="5"/>
      <c r="K562" s="5"/>
      <c r="L562" s="5"/>
      <c r="M562" s="5"/>
      <c r="N562" s="5"/>
      <c r="O562" s="5"/>
      <c r="P562" s="5"/>
      <c r="Q562" s="5"/>
    </row>
    <row r="563" spans="1:17">
      <c r="A563" s="4"/>
      <c r="B563" s="4"/>
      <c r="C563" s="5"/>
      <c r="D563" s="5"/>
      <c r="E563" s="5"/>
      <c r="F563" s="5"/>
      <c r="G563" s="32"/>
      <c r="H563" s="33"/>
      <c r="I563" s="32"/>
      <c r="J563" s="5"/>
      <c r="K563" s="5"/>
      <c r="L563" s="5"/>
      <c r="M563" s="5"/>
      <c r="N563" s="5"/>
      <c r="O563" s="5"/>
      <c r="P563" s="5"/>
      <c r="Q563" s="5"/>
    </row>
    <row r="564" spans="1:17">
      <c r="A564" s="4"/>
      <c r="B564" s="4"/>
      <c r="C564" s="5"/>
      <c r="D564" s="5"/>
      <c r="E564" s="5"/>
      <c r="F564" s="5"/>
      <c r="G564" s="32"/>
      <c r="H564" s="33"/>
      <c r="I564" s="32"/>
      <c r="J564" s="5"/>
      <c r="K564" s="5"/>
      <c r="L564" s="5"/>
      <c r="M564" s="5"/>
      <c r="N564" s="5"/>
      <c r="O564" s="5"/>
      <c r="P564" s="5"/>
      <c r="Q564" s="5"/>
    </row>
    <row r="565" spans="1:17">
      <c r="A565" s="4"/>
      <c r="B565" s="4"/>
      <c r="C565" s="5"/>
      <c r="D565" s="5"/>
      <c r="E565" s="5"/>
      <c r="F565" s="5"/>
      <c r="G565" s="32"/>
      <c r="H565" s="33"/>
      <c r="I565" s="32"/>
      <c r="J565" s="5"/>
      <c r="K565" s="5"/>
      <c r="L565" s="5"/>
      <c r="M565" s="5"/>
      <c r="N565" s="5"/>
      <c r="O565" s="5"/>
      <c r="P565" s="5"/>
      <c r="Q565" s="5"/>
    </row>
    <row r="566" spans="1:17">
      <c r="A566" s="4"/>
      <c r="B566" s="4"/>
      <c r="C566" s="5"/>
      <c r="D566" s="5"/>
      <c r="E566" s="5"/>
      <c r="F566" s="5"/>
      <c r="G566" s="32"/>
      <c r="H566" s="33"/>
      <c r="I566" s="32"/>
      <c r="J566" s="5"/>
      <c r="K566" s="5"/>
      <c r="L566" s="5"/>
      <c r="M566" s="5"/>
      <c r="N566" s="5"/>
      <c r="O566" s="5"/>
      <c r="P566" s="5"/>
      <c r="Q566" s="5"/>
    </row>
    <row r="567" spans="1:17">
      <c r="A567" s="4"/>
      <c r="B567" s="4"/>
      <c r="C567" s="5"/>
      <c r="D567" s="5"/>
      <c r="E567" s="5"/>
      <c r="F567" s="5"/>
      <c r="G567" s="32"/>
      <c r="H567" s="33"/>
      <c r="I567" s="32"/>
      <c r="J567" s="5"/>
      <c r="K567" s="5"/>
      <c r="L567" s="5"/>
      <c r="M567" s="5"/>
      <c r="N567" s="5"/>
      <c r="O567" s="5"/>
      <c r="P567" s="5"/>
      <c r="Q567" s="5"/>
    </row>
    <row r="568" spans="1:17">
      <c r="A568" s="4"/>
      <c r="B568" s="4"/>
      <c r="C568" s="5"/>
      <c r="D568" s="5"/>
      <c r="E568" s="5"/>
      <c r="F568" s="5"/>
      <c r="G568" s="32"/>
      <c r="H568" s="33"/>
      <c r="I568" s="32"/>
      <c r="J568" s="5"/>
      <c r="K568" s="5"/>
      <c r="L568" s="5"/>
      <c r="M568" s="5"/>
      <c r="N568" s="5"/>
      <c r="O568" s="5"/>
      <c r="P568" s="5"/>
      <c r="Q568" s="5"/>
    </row>
    <row r="569" spans="1:17">
      <c r="A569" s="4"/>
      <c r="B569" s="4"/>
      <c r="C569" s="5"/>
      <c r="D569" s="5"/>
      <c r="E569" s="5"/>
      <c r="F569" s="5"/>
      <c r="G569" s="32"/>
      <c r="H569" s="33"/>
      <c r="I569" s="32"/>
      <c r="J569" s="5"/>
      <c r="K569" s="5"/>
      <c r="L569" s="5"/>
      <c r="M569" s="5"/>
      <c r="N569" s="5"/>
      <c r="O569" s="5"/>
      <c r="P569" s="5"/>
      <c r="Q569" s="5"/>
    </row>
    <row r="570" spans="1:17">
      <c r="A570" s="4"/>
      <c r="B570" s="4"/>
      <c r="C570" s="5"/>
      <c r="D570" s="5"/>
      <c r="E570" s="5"/>
      <c r="F570" s="5"/>
      <c r="G570" s="32"/>
      <c r="H570" s="33"/>
      <c r="I570" s="32"/>
      <c r="J570" s="5"/>
      <c r="K570" s="5"/>
      <c r="L570" s="5"/>
      <c r="M570" s="5"/>
      <c r="N570" s="5"/>
      <c r="O570" s="5"/>
      <c r="P570" s="5"/>
      <c r="Q570" s="5"/>
    </row>
    <row r="571" spans="1:17">
      <c r="A571" s="4"/>
      <c r="B571" s="4"/>
      <c r="C571" s="5"/>
      <c r="D571" s="5"/>
      <c r="E571" s="5"/>
      <c r="F571" s="5"/>
      <c r="G571" s="32"/>
      <c r="H571" s="33"/>
      <c r="I571" s="32"/>
      <c r="J571" s="5"/>
      <c r="K571" s="5"/>
      <c r="L571" s="5"/>
      <c r="M571" s="5"/>
      <c r="N571" s="5"/>
      <c r="O571" s="5"/>
      <c r="P571" s="5"/>
      <c r="Q571" s="5"/>
    </row>
    <row r="572" spans="1:17">
      <c r="A572" s="4"/>
      <c r="B572" s="4"/>
      <c r="C572" s="5"/>
      <c r="D572" s="5"/>
      <c r="E572" s="5"/>
      <c r="F572" s="5"/>
      <c r="G572" s="32"/>
      <c r="H572" s="33"/>
      <c r="I572" s="32"/>
      <c r="J572" s="5"/>
      <c r="K572" s="5"/>
      <c r="L572" s="5"/>
      <c r="M572" s="5"/>
      <c r="N572" s="5"/>
      <c r="O572" s="5"/>
      <c r="P572" s="5"/>
      <c r="Q572" s="5"/>
    </row>
    <row r="573" spans="1:17">
      <c r="A573" s="4"/>
      <c r="B573" s="4"/>
      <c r="C573" s="5"/>
      <c r="D573" s="5"/>
      <c r="E573" s="5"/>
      <c r="F573" s="5"/>
      <c r="G573" s="32"/>
      <c r="H573" s="33"/>
      <c r="I573" s="32"/>
      <c r="J573" s="5"/>
      <c r="K573" s="5"/>
      <c r="L573" s="5"/>
      <c r="M573" s="5"/>
      <c r="N573" s="5"/>
      <c r="O573" s="5"/>
      <c r="P573" s="5"/>
      <c r="Q573" s="5"/>
    </row>
    <row r="574" spans="1:17">
      <c r="A574" s="4"/>
      <c r="B574" s="4"/>
      <c r="C574" s="5"/>
      <c r="D574" s="5"/>
      <c r="E574" s="5"/>
      <c r="F574" s="5"/>
      <c r="G574" s="32"/>
      <c r="H574" s="33"/>
      <c r="I574" s="32"/>
      <c r="J574" s="5"/>
      <c r="K574" s="5"/>
      <c r="L574" s="5"/>
      <c r="M574" s="5"/>
      <c r="N574" s="5"/>
      <c r="O574" s="5"/>
      <c r="P574" s="5"/>
      <c r="Q574" s="5"/>
    </row>
    <row r="575" spans="1:17">
      <c r="A575" s="4"/>
      <c r="B575" s="4"/>
      <c r="C575" s="5"/>
      <c r="D575" s="5"/>
      <c r="E575" s="5"/>
      <c r="F575" s="5"/>
      <c r="G575" s="32"/>
      <c r="H575" s="33"/>
      <c r="I575" s="32"/>
      <c r="J575" s="5"/>
      <c r="K575" s="5"/>
      <c r="L575" s="5"/>
      <c r="M575" s="5"/>
      <c r="N575" s="5"/>
      <c r="O575" s="5"/>
      <c r="P575" s="5"/>
      <c r="Q575" s="5"/>
    </row>
    <row r="576" spans="1:17">
      <c r="A576" s="4"/>
      <c r="B576" s="4"/>
      <c r="C576" s="5"/>
      <c r="D576" s="5"/>
      <c r="E576" s="5"/>
      <c r="F576" s="5"/>
      <c r="G576" s="32"/>
      <c r="H576" s="33"/>
      <c r="I576" s="32"/>
      <c r="J576" s="5"/>
      <c r="K576" s="5"/>
      <c r="L576" s="5"/>
      <c r="M576" s="5"/>
      <c r="N576" s="5"/>
      <c r="O576" s="5"/>
      <c r="P576" s="5"/>
      <c r="Q576" s="5"/>
    </row>
    <row r="577" spans="1:17">
      <c r="A577" s="4"/>
      <c r="B577" s="4"/>
      <c r="C577" s="5"/>
      <c r="D577" s="5"/>
      <c r="E577" s="5"/>
      <c r="F577" s="5"/>
      <c r="G577" s="32"/>
      <c r="H577" s="33"/>
      <c r="I577" s="32"/>
      <c r="J577" s="5"/>
      <c r="K577" s="5"/>
      <c r="L577" s="5"/>
      <c r="M577" s="5"/>
      <c r="N577" s="5"/>
      <c r="O577" s="5"/>
      <c r="P577" s="5"/>
      <c r="Q577" s="5"/>
    </row>
    <row r="578" spans="1:17">
      <c r="A578" s="4"/>
      <c r="B578" s="4"/>
      <c r="C578" s="5"/>
      <c r="D578" s="5"/>
      <c r="E578" s="5"/>
      <c r="F578" s="5"/>
      <c r="G578" s="32"/>
      <c r="H578" s="33"/>
      <c r="I578" s="32"/>
      <c r="J578" s="5"/>
      <c r="K578" s="5"/>
      <c r="L578" s="5"/>
      <c r="M578" s="5"/>
      <c r="N578" s="5"/>
      <c r="O578" s="5"/>
      <c r="P578" s="5"/>
      <c r="Q578" s="5"/>
    </row>
    <row r="579" spans="1:17">
      <c r="A579" s="4"/>
      <c r="B579" s="4"/>
      <c r="C579" s="5"/>
      <c r="D579" s="5"/>
      <c r="E579" s="5"/>
      <c r="F579" s="5"/>
      <c r="G579" s="32"/>
      <c r="H579" s="33"/>
      <c r="I579" s="32"/>
      <c r="J579" s="5"/>
      <c r="K579" s="5"/>
      <c r="L579" s="5"/>
      <c r="M579" s="5"/>
      <c r="N579" s="5"/>
      <c r="O579" s="5"/>
      <c r="P579" s="5"/>
      <c r="Q579" s="5"/>
    </row>
    <row r="580" spans="1:17">
      <c r="A580" s="4"/>
      <c r="B580" s="4"/>
      <c r="C580" s="5"/>
      <c r="D580" s="5"/>
      <c r="E580" s="5"/>
      <c r="F580" s="5"/>
      <c r="G580" s="32"/>
      <c r="H580" s="33"/>
      <c r="I580" s="32"/>
      <c r="J580" s="5"/>
      <c r="K580" s="5"/>
      <c r="L580" s="5"/>
      <c r="M580" s="5"/>
      <c r="N580" s="5"/>
      <c r="O580" s="5"/>
      <c r="P580" s="5"/>
      <c r="Q580" s="5"/>
    </row>
    <row r="581" spans="1:17">
      <c r="A581" s="4"/>
      <c r="B581" s="4"/>
      <c r="C581" s="5"/>
      <c r="D581" s="5"/>
      <c r="E581" s="5"/>
      <c r="F581" s="5"/>
      <c r="G581" s="32"/>
      <c r="H581" s="33"/>
      <c r="I581" s="32"/>
      <c r="J581" s="5"/>
      <c r="K581" s="5"/>
      <c r="L581" s="5"/>
      <c r="M581" s="5"/>
      <c r="N581" s="5"/>
      <c r="O581" s="5"/>
      <c r="P581" s="5"/>
      <c r="Q581" s="5"/>
    </row>
    <row r="582" spans="1:17">
      <c r="A582" s="4"/>
      <c r="B582" s="4"/>
      <c r="C582" s="5"/>
      <c r="D582" s="5"/>
      <c r="E582" s="5"/>
      <c r="F582" s="5"/>
      <c r="G582" s="32"/>
      <c r="H582" s="33"/>
      <c r="I582" s="32"/>
      <c r="J582" s="5"/>
      <c r="K582" s="5"/>
      <c r="L582" s="5"/>
      <c r="M582" s="5"/>
      <c r="N582" s="5"/>
      <c r="O582" s="5"/>
      <c r="P582" s="5"/>
      <c r="Q582" s="5"/>
    </row>
    <row r="583" spans="1:17">
      <c r="A583" s="4"/>
      <c r="B583" s="4"/>
      <c r="C583" s="5"/>
      <c r="D583" s="5"/>
      <c r="E583" s="5"/>
      <c r="F583" s="5"/>
      <c r="G583" s="32"/>
      <c r="H583" s="33"/>
      <c r="I583" s="32"/>
      <c r="J583" s="5"/>
      <c r="K583" s="5"/>
      <c r="L583" s="5"/>
      <c r="M583" s="5"/>
      <c r="N583" s="5"/>
      <c r="O583" s="5"/>
      <c r="P583" s="5"/>
      <c r="Q583" s="5"/>
    </row>
    <row r="584" spans="1:17">
      <c r="A584" s="4"/>
      <c r="B584" s="4"/>
      <c r="C584" s="5"/>
      <c r="D584" s="5"/>
      <c r="E584" s="5"/>
      <c r="F584" s="5"/>
      <c r="G584" s="32"/>
      <c r="H584" s="33"/>
      <c r="I584" s="32"/>
      <c r="J584" s="5"/>
      <c r="K584" s="5"/>
      <c r="L584" s="5"/>
      <c r="M584" s="5"/>
      <c r="N584" s="5"/>
      <c r="O584" s="5"/>
      <c r="P584" s="5"/>
      <c r="Q584" s="5"/>
    </row>
    <row r="585" spans="1:17">
      <c r="A585" s="4"/>
      <c r="B585" s="4"/>
      <c r="C585" s="5"/>
      <c r="D585" s="5"/>
      <c r="E585" s="5"/>
      <c r="F585" s="5"/>
      <c r="G585" s="32"/>
      <c r="H585" s="33"/>
      <c r="I585" s="32"/>
      <c r="J585" s="5"/>
      <c r="K585" s="5"/>
      <c r="L585" s="5"/>
      <c r="M585" s="5"/>
      <c r="N585" s="5"/>
      <c r="O585" s="5"/>
      <c r="P585" s="5"/>
      <c r="Q585" s="5"/>
    </row>
    <row r="586" spans="1:17">
      <c r="A586" s="4"/>
      <c r="B586" s="4"/>
      <c r="C586" s="5"/>
      <c r="D586" s="5"/>
      <c r="E586" s="5"/>
      <c r="F586" s="5"/>
      <c r="G586" s="32"/>
      <c r="H586" s="33"/>
      <c r="I586" s="32"/>
      <c r="J586" s="5"/>
      <c r="K586" s="5"/>
      <c r="L586" s="5"/>
      <c r="M586" s="5"/>
      <c r="N586" s="5"/>
      <c r="O586" s="5"/>
      <c r="P586" s="5"/>
      <c r="Q586" s="5"/>
    </row>
    <row r="587" spans="1:17">
      <c r="A587" s="4"/>
      <c r="B587" s="4"/>
      <c r="C587" s="5"/>
      <c r="D587" s="5"/>
      <c r="E587" s="5"/>
      <c r="F587" s="5"/>
      <c r="G587" s="32"/>
      <c r="H587" s="33"/>
      <c r="I587" s="32"/>
      <c r="J587" s="5"/>
      <c r="K587" s="5"/>
      <c r="L587" s="5"/>
      <c r="M587" s="5"/>
      <c r="N587" s="5"/>
      <c r="O587" s="5"/>
      <c r="P587" s="5"/>
      <c r="Q587" s="5"/>
    </row>
    <row r="588" spans="1:17">
      <c r="A588" s="4"/>
      <c r="B588" s="4"/>
      <c r="C588" s="5"/>
      <c r="D588" s="5"/>
      <c r="E588" s="5"/>
      <c r="F588" s="5"/>
      <c r="G588" s="32"/>
      <c r="H588" s="33"/>
      <c r="I588" s="32"/>
      <c r="J588" s="5"/>
      <c r="K588" s="5"/>
      <c r="L588" s="5"/>
      <c r="M588" s="5"/>
      <c r="N588" s="5"/>
      <c r="O588" s="5"/>
      <c r="P588" s="5"/>
      <c r="Q588" s="5"/>
    </row>
    <row r="589" spans="1:17">
      <c r="A589" s="4"/>
      <c r="B589" s="4"/>
      <c r="C589" s="5"/>
      <c r="D589" s="5"/>
      <c r="E589" s="5"/>
      <c r="F589" s="5"/>
      <c r="G589" s="32"/>
      <c r="H589" s="33"/>
      <c r="I589" s="32"/>
      <c r="J589" s="5"/>
      <c r="K589" s="5"/>
      <c r="L589" s="5"/>
      <c r="M589" s="5"/>
      <c r="N589" s="5"/>
      <c r="O589" s="5"/>
      <c r="P589" s="5"/>
      <c r="Q589" s="5"/>
    </row>
    <row r="590" spans="1:17">
      <c r="A590" s="4"/>
      <c r="B590" s="4"/>
      <c r="C590" s="5"/>
      <c r="D590" s="5"/>
      <c r="E590" s="5"/>
      <c r="F590" s="5"/>
      <c r="G590" s="32"/>
      <c r="H590" s="33"/>
      <c r="I590" s="32"/>
      <c r="J590" s="5"/>
      <c r="K590" s="5"/>
      <c r="L590" s="5"/>
      <c r="M590" s="5"/>
      <c r="N590" s="5"/>
      <c r="O590" s="5"/>
      <c r="P590" s="5"/>
      <c r="Q590" s="5"/>
    </row>
    <row r="591" spans="1:17">
      <c r="A591" s="4"/>
      <c r="B591" s="4"/>
      <c r="C591" s="5"/>
      <c r="D591" s="5"/>
      <c r="E591" s="5"/>
      <c r="F591" s="5"/>
      <c r="G591" s="32"/>
      <c r="H591" s="33"/>
      <c r="I591" s="32"/>
      <c r="J591" s="5"/>
      <c r="K591" s="5"/>
      <c r="L591" s="5"/>
      <c r="M591" s="5"/>
      <c r="N591" s="5"/>
      <c r="O591" s="5"/>
      <c r="P591" s="5"/>
      <c r="Q591" s="5"/>
    </row>
    <row r="592" spans="1:17">
      <c r="A592" s="4"/>
      <c r="B592" s="4"/>
      <c r="C592" s="5"/>
      <c r="D592" s="5"/>
      <c r="E592" s="5"/>
      <c r="F592" s="5"/>
      <c r="G592" s="32"/>
      <c r="H592" s="33"/>
      <c r="I592" s="32"/>
      <c r="J592" s="5"/>
      <c r="K592" s="5"/>
      <c r="L592" s="5"/>
      <c r="M592" s="5"/>
      <c r="N592" s="5"/>
      <c r="O592" s="5"/>
      <c r="P592" s="5"/>
      <c r="Q592" s="5"/>
    </row>
    <row r="593" spans="1:17">
      <c r="A593" s="4"/>
      <c r="B593" s="4"/>
      <c r="C593" s="5"/>
      <c r="D593" s="5"/>
      <c r="E593" s="5"/>
      <c r="F593" s="5"/>
      <c r="G593" s="32"/>
      <c r="H593" s="33"/>
      <c r="I593" s="32"/>
      <c r="J593" s="5"/>
      <c r="K593" s="5"/>
      <c r="L593" s="5"/>
      <c r="M593" s="5"/>
      <c r="N593" s="5"/>
      <c r="O593" s="5"/>
      <c r="P593" s="5"/>
      <c r="Q593" s="5"/>
    </row>
    <row r="594" spans="1:17">
      <c r="A594" s="4"/>
      <c r="B594" s="4"/>
      <c r="C594" s="5"/>
      <c r="D594" s="5"/>
      <c r="E594" s="5"/>
      <c r="F594" s="5"/>
      <c r="G594" s="32"/>
      <c r="H594" s="33"/>
      <c r="I594" s="32"/>
      <c r="J594" s="5"/>
      <c r="K594" s="5"/>
      <c r="L594" s="5"/>
      <c r="M594" s="5"/>
      <c r="N594" s="5"/>
      <c r="O594" s="5"/>
      <c r="P594" s="5"/>
      <c r="Q594" s="5"/>
    </row>
    <row r="595" spans="1:17">
      <c r="A595" s="4"/>
      <c r="B595" s="4"/>
      <c r="C595" s="5"/>
      <c r="D595" s="5"/>
      <c r="E595" s="5"/>
      <c r="F595" s="5"/>
      <c r="G595" s="32"/>
      <c r="H595" s="33"/>
      <c r="I595" s="32"/>
      <c r="J595" s="5"/>
      <c r="K595" s="5"/>
      <c r="L595" s="5"/>
      <c r="M595" s="5"/>
      <c r="N595" s="5"/>
      <c r="O595" s="5"/>
      <c r="P595" s="5"/>
      <c r="Q595" s="5"/>
    </row>
    <row r="596" spans="1:17">
      <c r="A596" s="4"/>
      <c r="B596" s="4"/>
      <c r="C596" s="5"/>
      <c r="D596" s="5"/>
      <c r="E596" s="5"/>
      <c r="F596" s="5"/>
      <c r="G596" s="32"/>
      <c r="H596" s="33"/>
      <c r="I596" s="32"/>
      <c r="J596" s="5"/>
      <c r="K596" s="5"/>
      <c r="L596" s="5"/>
      <c r="M596" s="5"/>
      <c r="N596" s="5"/>
      <c r="O596" s="5"/>
      <c r="P596" s="5"/>
      <c r="Q596" s="5"/>
    </row>
    <row r="597" spans="1:17">
      <c r="A597" s="4"/>
      <c r="B597" s="4"/>
      <c r="C597" s="5"/>
      <c r="D597" s="5"/>
      <c r="E597" s="5"/>
      <c r="F597" s="5"/>
      <c r="G597" s="32"/>
      <c r="H597" s="33"/>
      <c r="I597" s="32"/>
      <c r="J597" s="5"/>
      <c r="K597" s="5"/>
      <c r="L597" s="5"/>
      <c r="M597" s="5"/>
      <c r="N597" s="5"/>
      <c r="O597" s="5"/>
      <c r="P597" s="5"/>
      <c r="Q597" s="5"/>
    </row>
    <row r="598" spans="1:17">
      <c r="A598" s="4"/>
      <c r="B598" s="4"/>
      <c r="C598" s="5"/>
      <c r="D598" s="5"/>
      <c r="E598" s="5"/>
      <c r="F598" s="5"/>
      <c r="G598" s="32"/>
      <c r="H598" s="33"/>
      <c r="I598" s="32"/>
      <c r="J598" s="5"/>
      <c r="K598" s="5"/>
      <c r="L598" s="5"/>
      <c r="M598" s="5"/>
      <c r="N598" s="5"/>
      <c r="O598" s="5"/>
      <c r="P598" s="5"/>
      <c r="Q598" s="5"/>
    </row>
    <row r="599" spans="1:17">
      <c r="A599" s="4"/>
      <c r="B599" s="4"/>
      <c r="C599" s="5"/>
      <c r="D599" s="5"/>
      <c r="E599" s="5"/>
      <c r="F599" s="5"/>
      <c r="G599" s="32"/>
      <c r="H599" s="33"/>
      <c r="I599" s="32"/>
      <c r="J599" s="5"/>
      <c r="K599" s="5"/>
      <c r="L599" s="5"/>
      <c r="M599" s="5"/>
      <c r="N599" s="5"/>
      <c r="O599" s="5"/>
      <c r="P599" s="5"/>
      <c r="Q599" s="5"/>
    </row>
    <row r="600" spans="1:17">
      <c r="A600" s="4"/>
      <c r="B600" s="4"/>
      <c r="C600" s="5"/>
      <c r="D600" s="5"/>
      <c r="E600" s="5"/>
      <c r="F600" s="5"/>
      <c r="G600" s="32"/>
      <c r="H600" s="33"/>
      <c r="I600" s="32"/>
      <c r="J600" s="5"/>
      <c r="K600" s="5"/>
      <c r="L600" s="5"/>
      <c r="M600" s="5"/>
      <c r="N600" s="5"/>
      <c r="O600" s="5"/>
      <c r="P600" s="5"/>
      <c r="Q600" s="5"/>
    </row>
    <row r="601" spans="1:17">
      <c r="A601" s="4"/>
      <c r="B601" s="4"/>
      <c r="C601" s="5"/>
      <c r="D601" s="5"/>
      <c r="E601" s="5"/>
      <c r="F601" s="5"/>
      <c r="G601" s="32"/>
      <c r="H601" s="33"/>
      <c r="I601" s="32"/>
      <c r="J601" s="5"/>
      <c r="K601" s="5"/>
      <c r="L601" s="5"/>
      <c r="M601" s="5"/>
      <c r="N601" s="5"/>
      <c r="O601" s="5"/>
      <c r="P601" s="5"/>
      <c r="Q601" s="5"/>
    </row>
    <row r="602" spans="1:17">
      <c r="A602" s="4"/>
      <c r="B602" s="4"/>
      <c r="C602" s="5"/>
      <c r="D602" s="5"/>
      <c r="E602" s="5"/>
      <c r="F602" s="5"/>
      <c r="G602" s="32"/>
      <c r="H602" s="33"/>
      <c r="I602" s="32"/>
      <c r="J602" s="5"/>
      <c r="K602" s="5"/>
      <c r="L602" s="5"/>
      <c r="M602" s="5"/>
      <c r="N602" s="5"/>
      <c r="O602" s="5"/>
      <c r="P602" s="5"/>
      <c r="Q602" s="5"/>
    </row>
    <row r="603" spans="1:17">
      <c r="A603" s="4"/>
      <c r="B603" s="4"/>
      <c r="C603" s="5"/>
      <c r="D603" s="5"/>
      <c r="E603" s="5"/>
      <c r="F603" s="5"/>
      <c r="G603" s="32"/>
      <c r="H603" s="33"/>
      <c r="I603" s="32"/>
      <c r="J603" s="5"/>
      <c r="K603" s="5"/>
      <c r="L603" s="5"/>
      <c r="M603" s="5"/>
      <c r="N603" s="5"/>
      <c r="O603" s="5"/>
      <c r="P603" s="5"/>
      <c r="Q603" s="5"/>
    </row>
    <row r="604" spans="1:17">
      <c r="A604" s="4"/>
      <c r="B604" s="4"/>
      <c r="C604" s="5"/>
      <c r="D604" s="5"/>
      <c r="E604" s="5"/>
      <c r="F604" s="5"/>
      <c r="G604" s="32"/>
      <c r="H604" s="33"/>
      <c r="I604" s="32"/>
      <c r="J604" s="5"/>
      <c r="K604" s="5"/>
      <c r="L604" s="5"/>
      <c r="M604" s="5"/>
      <c r="N604" s="5"/>
      <c r="O604" s="5"/>
      <c r="P604" s="5"/>
      <c r="Q604" s="5"/>
    </row>
    <row r="605" spans="1:17">
      <c r="A605" s="4"/>
      <c r="B605" s="4"/>
      <c r="C605" s="5"/>
      <c r="D605" s="5"/>
      <c r="E605" s="5"/>
      <c r="F605" s="5"/>
      <c r="G605" s="32"/>
      <c r="H605" s="33"/>
      <c r="I605" s="32"/>
      <c r="J605" s="5"/>
      <c r="K605" s="5"/>
      <c r="L605" s="5"/>
      <c r="M605" s="5"/>
      <c r="N605" s="5"/>
      <c r="O605" s="5"/>
      <c r="P605" s="5"/>
      <c r="Q605" s="5"/>
    </row>
    <row r="606" spans="1:17">
      <c r="A606" s="4"/>
      <c r="B606" s="4"/>
      <c r="C606" s="5"/>
      <c r="D606" s="5"/>
      <c r="E606" s="5"/>
      <c r="F606" s="5"/>
      <c r="G606" s="32"/>
      <c r="H606" s="33"/>
      <c r="I606" s="32"/>
      <c r="J606" s="5"/>
      <c r="K606" s="5"/>
      <c r="L606" s="5"/>
      <c r="M606" s="5"/>
      <c r="N606" s="5"/>
      <c r="O606" s="5"/>
      <c r="P606" s="5"/>
      <c r="Q606" s="5"/>
    </row>
    <row r="607" spans="1:17">
      <c r="A607" s="4"/>
      <c r="B607" s="4"/>
      <c r="C607" s="5"/>
      <c r="D607" s="5"/>
      <c r="E607" s="5"/>
      <c r="F607" s="5"/>
      <c r="G607" s="32"/>
      <c r="H607" s="33"/>
      <c r="I607" s="32"/>
      <c r="J607" s="5"/>
      <c r="K607" s="5"/>
      <c r="L607" s="5"/>
      <c r="M607" s="5"/>
      <c r="N607" s="5"/>
      <c r="O607" s="5"/>
      <c r="P607" s="5"/>
      <c r="Q607" s="5"/>
    </row>
    <row r="608" spans="1:17">
      <c r="A608" s="4"/>
      <c r="B608" s="4"/>
      <c r="C608" s="5"/>
      <c r="D608" s="5"/>
      <c r="E608" s="5"/>
      <c r="F608" s="5"/>
      <c r="G608" s="32"/>
      <c r="H608" s="33"/>
      <c r="I608" s="32"/>
      <c r="J608" s="5"/>
      <c r="K608" s="5"/>
      <c r="L608" s="5"/>
      <c r="M608" s="5"/>
      <c r="N608" s="5"/>
      <c r="O608" s="5"/>
      <c r="P608" s="5"/>
      <c r="Q608" s="5"/>
    </row>
    <row r="609" spans="1:17">
      <c r="A609" s="4"/>
      <c r="B609" s="4"/>
      <c r="C609" s="5"/>
      <c r="D609" s="5"/>
      <c r="E609" s="5"/>
      <c r="F609" s="5"/>
      <c r="G609" s="32"/>
      <c r="H609" s="33"/>
      <c r="I609" s="32"/>
      <c r="J609" s="5"/>
      <c r="K609" s="5"/>
      <c r="L609" s="5"/>
      <c r="M609" s="5"/>
      <c r="N609" s="5"/>
      <c r="O609" s="5"/>
      <c r="P609" s="5"/>
      <c r="Q609" s="5"/>
    </row>
    <row r="610" spans="1:17">
      <c r="A610" s="4"/>
      <c r="B610" s="4"/>
      <c r="C610" s="5"/>
      <c r="D610" s="5"/>
      <c r="E610" s="5"/>
      <c r="F610" s="5"/>
      <c r="G610" s="32"/>
      <c r="H610" s="33"/>
      <c r="I610" s="32"/>
      <c r="J610" s="5"/>
      <c r="K610" s="5"/>
      <c r="L610" s="5"/>
      <c r="M610" s="5"/>
      <c r="N610" s="5"/>
      <c r="O610" s="5"/>
      <c r="P610" s="5"/>
      <c r="Q610" s="5"/>
    </row>
    <row r="611" spans="1:17">
      <c r="A611" s="4"/>
      <c r="B611" s="4"/>
      <c r="C611" s="5"/>
      <c r="D611" s="5"/>
      <c r="E611" s="5"/>
      <c r="F611" s="5"/>
      <c r="G611" s="32"/>
      <c r="H611" s="33"/>
      <c r="I611" s="32"/>
      <c r="J611" s="5"/>
      <c r="K611" s="5"/>
      <c r="L611" s="5"/>
      <c r="M611" s="5"/>
      <c r="N611" s="5"/>
      <c r="O611" s="5"/>
      <c r="P611" s="5"/>
      <c r="Q611" s="5"/>
    </row>
    <row r="612" spans="1:17">
      <c r="A612" s="4"/>
      <c r="B612" s="4"/>
      <c r="C612" s="5"/>
      <c r="D612" s="5"/>
      <c r="E612" s="5"/>
      <c r="F612" s="5"/>
      <c r="G612" s="32"/>
      <c r="H612" s="33"/>
      <c r="I612" s="32"/>
      <c r="J612" s="5"/>
      <c r="K612" s="5"/>
      <c r="L612" s="5"/>
      <c r="M612" s="5"/>
      <c r="N612" s="5"/>
      <c r="O612" s="5"/>
      <c r="P612" s="5"/>
      <c r="Q612" s="5"/>
    </row>
    <row r="613" spans="1:17">
      <c r="A613" s="4"/>
      <c r="B613" s="4"/>
      <c r="C613" s="5"/>
      <c r="D613" s="5"/>
      <c r="E613" s="5"/>
      <c r="F613" s="5"/>
      <c r="G613" s="32"/>
      <c r="H613" s="33"/>
      <c r="I613" s="32"/>
      <c r="J613" s="5"/>
      <c r="K613" s="5"/>
      <c r="L613" s="5"/>
      <c r="M613" s="5"/>
      <c r="N613" s="5"/>
      <c r="O613" s="5"/>
      <c r="P613" s="5"/>
      <c r="Q613" s="5"/>
    </row>
    <row r="614" spans="1:17">
      <c r="A614" s="4"/>
      <c r="B614" s="4"/>
      <c r="C614" s="5"/>
      <c r="D614" s="5"/>
      <c r="E614" s="5"/>
      <c r="F614" s="5"/>
      <c r="G614" s="32"/>
      <c r="H614" s="33"/>
      <c r="I614" s="32"/>
      <c r="J614" s="5"/>
      <c r="K614" s="5"/>
      <c r="L614" s="5"/>
      <c r="M614" s="5"/>
      <c r="N614" s="5"/>
      <c r="O614" s="5"/>
      <c r="P614" s="5"/>
      <c r="Q614" s="5"/>
    </row>
    <row r="615" spans="1:17">
      <c r="A615" s="4"/>
      <c r="B615" s="4"/>
      <c r="C615" s="5"/>
      <c r="D615" s="5"/>
      <c r="E615" s="5"/>
      <c r="F615" s="5"/>
      <c r="G615" s="32"/>
      <c r="H615" s="33"/>
      <c r="I615" s="32"/>
      <c r="J615" s="5"/>
      <c r="K615" s="5"/>
      <c r="L615" s="5"/>
      <c r="M615" s="5"/>
      <c r="N615" s="5"/>
      <c r="O615" s="5"/>
      <c r="P615" s="5"/>
      <c r="Q615" s="5"/>
    </row>
    <row r="616" spans="1:17">
      <c r="A616" s="4"/>
      <c r="B616" s="4"/>
      <c r="C616" s="5"/>
      <c r="D616" s="5"/>
      <c r="E616" s="5"/>
      <c r="F616" s="5"/>
      <c r="G616" s="32"/>
      <c r="H616" s="33"/>
      <c r="I616" s="32"/>
      <c r="J616" s="5"/>
      <c r="K616" s="5"/>
      <c r="L616" s="5"/>
      <c r="M616" s="5"/>
      <c r="N616" s="5"/>
      <c r="O616" s="5"/>
      <c r="P616" s="5"/>
      <c r="Q616" s="5"/>
    </row>
    <row r="617" spans="1:17">
      <c r="A617" s="4"/>
      <c r="B617" s="4"/>
      <c r="C617" s="5"/>
      <c r="D617" s="5"/>
      <c r="E617" s="5"/>
      <c r="F617" s="5"/>
      <c r="G617" s="32"/>
      <c r="H617" s="33"/>
      <c r="I617" s="32"/>
      <c r="J617" s="5"/>
      <c r="K617" s="5"/>
      <c r="L617" s="5"/>
      <c r="M617" s="5"/>
      <c r="N617" s="5"/>
      <c r="O617" s="5"/>
      <c r="P617" s="5"/>
      <c r="Q617" s="5"/>
    </row>
    <row r="618" spans="1:17">
      <c r="A618" s="4"/>
      <c r="B618" s="4"/>
      <c r="C618" s="5"/>
      <c r="D618" s="5"/>
      <c r="E618" s="5"/>
      <c r="F618" s="5"/>
      <c r="G618" s="32"/>
      <c r="H618" s="33"/>
      <c r="I618" s="32"/>
      <c r="J618" s="5"/>
      <c r="K618" s="5"/>
      <c r="L618" s="5"/>
      <c r="M618" s="5"/>
      <c r="N618" s="5"/>
      <c r="O618" s="5"/>
      <c r="P618" s="5"/>
      <c r="Q618" s="5"/>
    </row>
    <row r="619" spans="1:17">
      <c r="A619" s="4"/>
      <c r="B619" s="4"/>
      <c r="C619" s="5"/>
      <c r="D619" s="5"/>
      <c r="E619" s="5"/>
      <c r="F619" s="5"/>
      <c r="G619" s="32"/>
      <c r="H619" s="33"/>
      <c r="I619" s="32"/>
      <c r="J619" s="5"/>
      <c r="K619" s="5"/>
      <c r="L619" s="5"/>
      <c r="M619" s="5"/>
      <c r="N619" s="5"/>
      <c r="O619" s="5"/>
      <c r="P619" s="5"/>
      <c r="Q619" s="5"/>
    </row>
    <row r="620" spans="1:17">
      <c r="A620" s="4"/>
      <c r="B620" s="4"/>
      <c r="C620" s="5"/>
      <c r="D620" s="5"/>
      <c r="E620" s="5"/>
      <c r="F620" s="5"/>
      <c r="G620" s="32"/>
      <c r="H620" s="33"/>
      <c r="I620" s="32"/>
      <c r="J620" s="5"/>
      <c r="K620" s="5"/>
      <c r="L620" s="5"/>
      <c r="M620" s="5"/>
      <c r="N620" s="5"/>
      <c r="O620" s="5"/>
      <c r="P620" s="5"/>
      <c r="Q620" s="5"/>
    </row>
    <row r="621" spans="1:17">
      <c r="A621" s="4"/>
      <c r="B621" s="4"/>
      <c r="C621" s="5"/>
      <c r="D621" s="5"/>
      <c r="E621" s="5"/>
      <c r="F621" s="5"/>
      <c r="G621" s="32"/>
      <c r="H621" s="33"/>
      <c r="I621" s="32"/>
      <c r="J621" s="5"/>
      <c r="K621" s="5"/>
      <c r="L621" s="5"/>
      <c r="M621" s="5"/>
      <c r="N621" s="5"/>
      <c r="O621" s="5"/>
      <c r="P621" s="5"/>
      <c r="Q621" s="5"/>
    </row>
    <row r="622" spans="1:17">
      <c r="A622" s="4"/>
      <c r="B622" s="4"/>
      <c r="C622" s="5"/>
      <c r="D622" s="5"/>
      <c r="E622" s="5"/>
      <c r="F622" s="5"/>
      <c r="G622" s="32"/>
      <c r="H622" s="33"/>
      <c r="I622" s="32"/>
      <c r="J622" s="5"/>
      <c r="K622" s="5"/>
      <c r="L622" s="5"/>
      <c r="M622" s="5"/>
      <c r="N622" s="5"/>
      <c r="O622" s="5"/>
      <c r="P622" s="5"/>
      <c r="Q622" s="5"/>
    </row>
    <row r="623" spans="1:17">
      <c r="A623" s="4"/>
      <c r="B623" s="4"/>
      <c r="C623" s="5"/>
      <c r="D623" s="5"/>
      <c r="E623" s="5"/>
      <c r="F623" s="5"/>
      <c r="G623" s="32"/>
      <c r="H623" s="33"/>
      <c r="I623" s="32"/>
      <c r="J623" s="5"/>
      <c r="K623" s="5"/>
      <c r="L623" s="5"/>
      <c r="M623" s="5"/>
      <c r="N623" s="5"/>
      <c r="O623" s="5"/>
      <c r="P623" s="5"/>
      <c r="Q623" s="5"/>
    </row>
    <row r="624" spans="1:17">
      <c r="A624" s="4"/>
      <c r="B624" s="4"/>
      <c r="C624" s="5"/>
      <c r="D624" s="5"/>
      <c r="E624" s="5"/>
      <c r="F624" s="5"/>
      <c r="G624" s="32"/>
      <c r="H624" s="33"/>
      <c r="I624" s="32"/>
      <c r="J624" s="5"/>
      <c r="K624" s="5"/>
      <c r="L624" s="5"/>
      <c r="M624" s="5"/>
      <c r="N624" s="5"/>
      <c r="O624" s="5"/>
      <c r="P624" s="5"/>
      <c r="Q624" s="5"/>
    </row>
    <row r="625" spans="1:17">
      <c r="A625" s="4"/>
      <c r="B625" s="4"/>
      <c r="C625" s="5"/>
      <c r="D625" s="5"/>
      <c r="E625" s="5"/>
      <c r="F625" s="5"/>
      <c r="G625" s="32"/>
      <c r="H625" s="33"/>
      <c r="I625" s="32"/>
      <c r="J625" s="5"/>
      <c r="K625" s="5"/>
      <c r="L625" s="5"/>
      <c r="M625" s="5"/>
      <c r="N625" s="5"/>
      <c r="O625" s="5"/>
      <c r="P625" s="5"/>
      <c r="Q625" s="5"/>
    </row>
    <row r="626" spans="1:17">
      <c r="A626" s="4"/>
      <c r="B626" s="4"/>
      <c r="C626" s="5"/>
      <c r="D626" s="5"/>
      <c r="E626" s="5"/>
      <c r="F626" s="5"/>
      <c r="G626" s="32"/>
      <c r="H626" s="33"/>
      <c r="I626" s="32"/>
      <c r="J626" s="5"/>
      <c r="K626" s="5"/>
      <c r="L626" s="5"/>
      <c r="M626" s="5"/>
      <c r="N626" s="5"/>
      <c r="O626" s="5"/>
      <c r="P626" s="5"/>
      <c r="Q626" s="5"/>
    </row>
    <row r="627" spans="1:17">
      <c r="A627" s="4"/>
      <c r="B627" s="4"/>
      <c r="C627" s="5"/>
      <c r="D627" s="5"/>
      <c r="E627" s="5"/>
      <c r="F627" s="5"/>
      <c r="G627" s="32"/>
      <c r="H627" s="33"/>
      <c r="I627" s="32"/>
      <c r="J627" s="5"/>
      <c r="K627" s="5"/>
      <c r="L627" s="5"/>
      <c r="M627" s="5"/>
      <c r="N627" s="5"/>
      <c r="O627" s="5"/>
      <c r="P627" s="5"/>
      <c r="Q627" s="5"/>
    </row>
    <row r="628" spans="1:17">
      <c r="A628" s="4"/>
      <c r="B628" s="4"/>
      <c r="C628" s="5"/>
      <c r="D628" s="5"/>
      <c r="E628" s="5"/>
      <c r="F628" s="5"/>
      <c r="G628" s="32"/>
      <c r="H628" s="33"/>
      <c r="I628" s="32"/>
      <c r="J628" s="5"/>
      <c r="K628" s="5"/>
      <c r="L628" s="5"/>
      <c r="M628" s="5"/>
      <c r="N628" s="5"/>
      <c r="O628" s="5"/>
      <c r="P628" s="5"/>
      <c r="Q628" s="5"/>
    </row>
    <row r="629" spans="1:17">
      <c r="A629" s="4"/>
      <c r="B629" s="4"/>
      <c r="C629" s="5"/>
      <c r="D629" s="5"/>
      <c r="E629" s="5"/>
      <c r="F629" s="5"/>
      <c r="G629" s="32"/>
      <c r="H629" s="33"/>
      <c r="I629" s="32"/>
      <c r="J629" s="5"/>
      <c r="K629" s="5"/>
      <c r="L629" s="5"/>
      <c r="M629" s="5"/>
      <c r="N629" s="5"/>
      <c r="O629" s="5"/>
      <c r="P629" s="5"/>
      <c r="Q629" s="5"/>
    </row>
    <row r="630" spans="1:17">
      <c r="A630" s="4"/>
      <c r="B630" s="4"/>
      <c r="C630" s="5"/>
      <c r="D630" s="5"/>
      <c r="E630" s="5"/>
      <c r="F630" s="5"/>
      <c r="G630" s="32"/>
      <c r="H630" s="33"/>
      <c r="I630" s="32"/>
      <c r="J630" s="5"/>
      <c r="K630" s="5"/>
      <c r="L630" s="5"/>
      <c r="M630" s="5"/>
      <c r="N630" s="5"/>
      <c r="O630" s="5"/>
      <c r="P630" s="5"/>
      <c r="Q630" s="5"/>
    </row>
    <row r="631" spans="1:17">
      <c r="A631" s="4"/>
      <c r="B631" s="4"/>
      <c r="C631" s="5"/>
      <c r="D631" s="5"/>
      <c r="E631" s="5"/>
      <c r="F631" s="5"/>
      <c r="G631" s="32"/>
      <c r="H631" s="33"/>
      <c r="I631" s="32"/>
      <c r="J631" s="5"/>
      <c r="K631" s="5"/>
      <c r="L631" s="5"/>
      <c r="M631" s="5"/>
      <c r="N631" s="5"/>
      <c r="O631" s="5"/>
      <c r="P631" s="5"/>
      <c r="Q631" s="5"/>
    </row>
    <row r="632" spans="1:17">
      <c r="A632" s="4"/>
      <c r="B632" s="4"/>
      <c r="C632" s="5"/>
      <c r="D632" s="5"/>
      <c r="E632" s="5"/>
      <c r="F632" s="5"/>
      <c r="G632" s="32"/>
      <c r="H632" s="33"/>
      <c r="I632" s="32"/>
      <c r="J632" s="5"/>
      <c r="K632" s="5"/>
      <c r="L632" s="5"/>
      <c r="M632" s="5"/>
      <c r="N632" s="5"/>
      <c r="O632" s="5"/>
      <c r="P632" s="5"/>
      <c r="Q632" s="5"/>
    </row>
    <row r="633" spans="1:17">
      <c r="A633" s="4"/>
      <c r="B633" s="4"/>
      <c r="C633" s="5"/>
      <c r="D633" s="5"/>
      <c r="E633" s="5"/>
      <c r="F633" s="5"/>
      <c r="G633" s="32"/>
      <c r="H633" s="33"/>
      <c r="I633" s="32"/>
      <c r="J633" s="5"/>
      <c r="K633" s="5"/>
      <c r="L633" s="5"/>
      <c r="M633" s="5"/>
      <c r="N633" s="5"/>
      <c r="O633" s="5"/>
      <c r="P633" s="5"/>
      <c r="Q633" s="5"/>
    </row>
    <row r="634" spans="1:17">
      <c r="A634" s="4"/>
      <c r="B634" s="4"/>
      <c r="C634" s="5"/>
      <c r="D634" s="5"/>
      <c r="E634" s="5"/>
      <c r="F634" s="5"/>
      <c r="G634" s="32"/>
      <c r="H634" s="33"/>
      <c r="I634" s="32"/>
      <c r="J634" s="5"/>
      <c r="K634" s="5"/>
      <c r="L634" s="5"/>
      <c r="M634" s="5"/>
      <c r="N634" s="5"/>
      <c r="O634" s="5"/>
      <c r="P634" s="5"/>
      <c r="Q634" s="5"/>
    </row>
    <row r="635" spans="1:17">
      <c r="A635" s="4"/>
      <c r="B635" s="4"/>
      <c r="C635" s="5"/>
      <c r="D635" s="5"/>
      <c r="E635" s="5"/>
      <c r="F635" s="5"/>
      <c r="G635" s="32"/>
      <c r="H635" s="33"/>
      <c r="I635" s="32"/>
      <c r="J635" s="5"/>
      <c r="K635" s="5"/>
      <c r="L635" s="5"/>
      <c r="M635" s="5"/>
      <c r="N635" s="5"/>
      <c r="O635" s="5"/>
      <c r="P635" s="5"/>
      <c r="Q635" s="5"/>
    </row>
    <row r="636" spans="1:17">
      <c r="A636" s="4"/>
      <c r="B636" s="4"/>
      <c r="C636" s="5"/>
      <c r="D636" s="5"/>
      <c r="E636" s="5"/>
      <c r="F636" s="5"/>
      <c r="G636" s="32"/>
      <c r="H636" s="33"/>
      <c r="I636" s="32"/>
      <c r="J636" s="5"/>
      <c r="K636" s="5"/>
      <c r="L636" s="5"/>
      <c r="M636" s="5"/>
      <c r="N636" s="5"/>
      <c r="O636" s="5"/>
      <c r="P636" s="5"/>
      <c r="Q636" s="5"/>
    </row>
    <row r="637" spans="1:17">
      <c r="A637" s="4"/>
      <c r="B637" s="4"/>
      <c r="C637" s="5"/>
      <c r="D637" s="5"/>
      <c r="E637" s="5"/>
      <c r="F637" s="5"/>
      <c r="G637" s="32"/>
      <c r="H637" s="33"/>
      <c r="I637" s="32"/>
      <c r="J637" s="5"/>
      <c r="K637" s="5"/>
      <c r="L637" s="5"/>
      <c r="M637" s="5"/>
      <c r="N637" s="5"/>
      <c r="O637" s="5"/>
      <c r="P637" s="5"/>
      <c r="Q637" s="5"/>
    </row>
    <row r="638" spans="1:17">
      <c r="A638" s="4"/>
      <c r="B638" s="4"/>
      <c r="C638" s="5"/>
      <c r="D638" s="5"/>
      <c r="E638" s="5"/>
      <c r="F638" s="5"/>
      <c r="G638" s="32"/>
      <c r="H638" s="33"/>
      <c r="I638" s="32"/>
      <c r="J638" s="5"/>
      <c r="K638" s="5"/>
      <c r="L638" s="5"/>
      <c r="M638" s="5"/>
      <c r="N638" s="5"/>
      <c r="O638" s="5"/>
      <c r="P638" s="5"/>
      <c r="Q638" s="5"/>
    </row>
    <row r="639" spans="1:17">
      <c r="A639" s="4"/>
      <c r="B639" s="4"/>
      <c r="C639" s="5"/>
      <c r="D639" s="5"/>
      <c r="E639" s="5"/>
      <c r="F639" s="5"/>
      <c r="G639" s="32"/>
      <c r="H639" s="33"/>
      <c r="I639" s="32"/>
      <c r="J639" s="5"/>
      <c r="K639" s="5"/>
      <c r="L639" s="5"/>
      <c r="M639" s="5"/>
      <c r="N639" s="5"/>
      <c r="O639" s="5"/>
      <c r="P639" s="5"/>
      <c r="Q639" s="5"/>
    </row>
    <row r="640" spans="1:17">
      <c r="A640" s="4"/>
      <c r="B640" s="4"/>
      <c r="C640" s="5"/>
      <c r="D640" s="5"/>
      <c r="E640" s="5"/>
      <c r="F640" s="5"/>
      <c r="G640" s="32"/>
      <c r="H640" s="33"/>
      <c r="I640" s="32"/>
      <c r="J640" s="5"/>
      <c r="K640" s="5"/>
      <c r="L640" s="5"/>
      <c r="M640" s="5"/>
      <c r="N640" s="5"/>
      <c r="O640" s="5"/>
      <c r="P640" s="5"/>
      <c r="Q640" s="5"/>
    </row>
    <row r="641" spans="1:17">
      <c r="A641" s="4"/>
      <c r="B641" s="4"/>
      <c r="C641" s="5"/>
      <c r="D641" s="5"/>
      <c r="E641" s="5"/>
      <c r="F641" s="5"/>
      <c r="G641" s="32"/>
      <c r="H641" s="33"/>
      <c r="I641" s="32"/>
      <c r="J641" s="5"/>
      <c r="K641" s="5"/>
      <c r="L641" s="5"/>
      <c r="M641" s="5"/>
      <c r="N641" s="5"/>
      <c r="O641" s="5"/>
      <c r="P641" s="5"/>
      <c r="Q641" s="5"/>
    </row>
    <row r="642" spans="1:17">
      <c r="A642" s="4"/>
      <c r="B642" s="4"/>
      <c r="C642" s="5"/>
      <c r="D642" s="5"/>
      <c r="E642" s="5"/>
      <c r="F642" s="5"/>
      <c r="G642" s="32"/>
      <c r="H642" s="33"/>
      <c r="I642" s="32"/>
      <c r="J642" s="5"/>
      <c r="K642" s="5"/>
      <c r="L642" s="5"/>
      <c r="M642" s="5"/>
      <c r="N642" s="5"/>
      <c r="O642" s="5"/>
      <c r="P642" s="5"/>
      <c r="Q642" s="5"/>
    </row>
    <row r="643" spans="1:17">
      <c r="A643" s="4"/>
      <c r="B643" s="4"/>
      <c r="C643" s="5"/>
      <c r="D643" s="5"/>
      <c r="E643" s="5"/>
      <c r="F643" s="5"/>
      <c r="G643" s="32"/>
      <c r="H643" s="33"/>
      <c r="I643" s="32"/>
      <c r="J643" s="5"/>
      <c r="K643" s="5"/>
      <c r="L643" s="5"/>
      <c r="M643" s="5"/>
      <c r="N643" s="5"/>
      <c r="O643" s="5"/>
      <c r="P643" s="5"/>
      <c r="Q643" s="5"/>
    </row>
    <row r="644" spans="1:17">
      <c r="A644" s="4"/>
      <c r="B644" s="4"/>
      <c r="C644" s="5"/>
      <c r="D644" s="5"/>
      <c r="E644" s="5"/>
      <c r="F644" s="5"/>
      <c r="G644" s="32"/>
      <c r="H644" s="33"/>
      <c r="I644" s="32"/>
      <c r="J644" s="5"/>
      <c r="K644" s="5"/>
      <c r="L644" s="5"/>
      <c r="M644" s="5"/>
      <c r="N644" s="5"/>
      <c r="O644" s="5"/>
      <c r="P644" s="5"/>
      <c r="Q644" s="5"/>
    </row>
    <row r="645" spans="1:17">
      <c r="A645" s="4"/>
      <c r="B645" s="4"/>
      <c r="C645" s="5"/>
      <c r="D645" s="5"/>
      <c r="E645" s="5"/>
      <c r="F645" s="5"/>
      <c r="G645" s="32"/>
      <c r="H645" s="33"/>
      <c r="I645" s="32"/>
      <c r="J645" s="5"/>
      <c r="K645" s="5"/>
      <c r="L645" s="5"/>
      <c r="M645" s="5"/>
      <c r="N645" s="5"/>
      <c r="O645" s="5"/>
      <c r="P645" s="5"/>
      <c r="Q645" s="5"/>
    </row>
    <row r="646" spans="1:17">
      <c r="A646" s="4"/>
      <c r="B646" s="4"/>
      <c r="C646" s="5"/>
      <c r="D646" s="5"/>
      <c r="E646" s="5"/>
      <c r="F646" s="5"/>
      <c r="G646" s="32"/>
      <c r="H646" s="33"/>
      <c r="I646" s="32"/>
      <c r="J646" s="5"/>
      <c r="K646" s="5"/>
      <c r="L646" s="5"/>
      <c r="M646" s="5"/>
      <c r="N646" s="5"/>
      <c r="O646" s="5"/>
      <c r="P646" s="5"/>
      <c r="Q646" s="5"/>
    </row>
    <row r="647" spans="1:17">
      <c r="A647" s="4"/>
      <c r="B647" s="4"/>
      <c r="C647" s="5"/>
      <c r="D647" s="5"/>
      <c r="E647" s="5"/>
      <c r="F647" s="5"/>
      <c r="G647" s="32"/>
      <c r="H647" s="33"/>
      <c r="I647" s="32"/>
      <c r="J647" s="5"/>
      <c r="K647" s="5"/>
      <c r="L647" s="5"/>
      <c r="M647" s="5"/>
      <c r="N647" s="5"/>
      <c r="O647" s="5"/>
      <c r="P647" s="5"/>
      <c r="Q647" s="5"/>
    </row>
    <row r="648" spans="1:17">
      <c r="A648" s="4"/>
      <c r="B648" s="4"/>
      <c r="C648" s="5"/>
      <c r="D648" s="5"/>
      <c r="E648" s="5"/>
      <c r="F648" s="5"/>
      <c r="G648" s="32"/>
      <c r="H648" s="33"/>
      <c r="I648" s="32"/>
      <c r="J648" s="5"/>
      <c r="K648" s="5"/>
      <c r="L648" s="5"/>
      <c r="M648" s="5"/>
      <c r="N648" s="5"/>
      <c r="O648" s="5"/>
      <c r="P648" s="5"/>
      <c r="Q648" s="5"/>
    </row>
    <row r="649" spans="1:17">
      <c r="A649" s="4"/>
      <c r="B649" s="4"/>
      <c r="C649" s="5"/>
      <c r="D649" s="5"/>
      <c r="E649" s="5"/>
      <c r="F649" s="5"/>
      <c r="G649" s="32"/>
      <c r="H649" s="33"/>
      <c r="I649" s="32"/>
      <c r="J649" s="5"/>
      <c r="K649" s="5"/>
      <c r="L649" s="5"/>
      <c r="M649" s="5"/>
      <c r="N649" s="5"/>
      <c r="O649" s="5"/>
      <c r="P649" s="5"/>
      <c r="Q649" s="5"/>
    </row>
    <row r="650" spans="1:17">
      <c r="A650" s="4"/>
      <c r="B650" s="4"/>
      <c r="C650" s="5"/>
      <c r="D650" s="5"/>
      <c r="E650" s="5"/>
      <c r="F650" s="5"/>
      <c r="G650" s="32"/>
      <c r="H650" s="33"/>
      <c r="I650" s="32"/>
      <c r="J650" s="5"/>
      <c r="K650" s="5"/>
      <c r="L650" s="5"/>
      <c r="M650" s="5"/>
      <c r="N650" s="5"/>
      <c r="O650" s="5"/>
      <c r="P650" s="5"/>
      <c r="Q650" s="5"/>
    </row>
    <row r="651" spans="1:17">
      <c r="A651" s="4"/>
      <c r="B651" s="4"/>
      <c r="C651" s="5"/>
      <c r="D651" s="5"/>
      <c r="E651" s="5"/>
      <c r="F651" s="5"/>
      <c r="G651" s="32"/>
      <c r="H651" s="33"/>
      <c r="I651" s="32"/>
      <c r="J651" s="5"/>
      <c r="K651" s="5"/>
      <c r="L651" s="5"/>
      <c r="M651" s="5"/>
      <c r="N651" s="5"/>
      <c r="O651" s="5"/>
      <c r="P651" s="5"/>
      <c r="Q651" s="5"/>
    </row>
    <row r="652" spans="1:17">
      <c r="A652" s="4"/>
      <c r="B652" s="4"/>
      <c r="C652" s="5"/>
      <c r="D652" s="5"/>
      <c r="E652" s="5"/>
      <c r="F652" s="5"/>
      <c r="G652" s="32"/>
      <c r="H652" s="33"/>
      <c r="I652" s="32"/>
      <c r="J652" s="5"/>
      <c r="K652" s="5"/>
      <c r="L652" s="5"/>
      <c r="M652" s="5"/>
      <c r="N652" s="5"/>
      <c r="O652" s="5"/>
      <c r="P652" s="5"/>
      <c r="Q652" s="5"/>
    </row>
    <row r="653" spans="1:17">
      <c r="A653" s="4"/>
      <c r="B653" s="4"/>
      <c r="C653" s="5"/>
      <c r="D653" s="5"/>
      <c r="E653" s="5"/>
      <c r="F653" s="5"/>
      <c r="G653" s="32"/>
      <c r="H653" s="33"/>
      <c r="I653" s="32"/>
      <c r="J653" s="5"/>
      <c r="K653" s="5"/>
      <c r="L653" s="5"/>
      <c r="M653" s="5"/>
      <c r="N653" s="5"/>
      <c r="O653" s="5"/>
      <c r="P653" s="5"/>
      <c r="Q653" s="5"/>
    </row>
    <row r="654" spans="1:17">
      <c r="A654" s="4"/>
      <c r="B654" s="4"/>
      <c r="C654" s="5"/>
      <c r="D654" s="5"/>
      <c r="E654" s="5"/>
      <c r="F654" s="5"/>
      <c r="G654" s="32"/>
      <c r="H654" s="33"/>
      <c r="I654" s="32"/>
      <c r="J654" s="5"/>
      <c r="K654" s="5"/>
      <c r="L654" s="5"/>
      <c r="M654" s="5"/>
      <c r="N654" s="5"/>
      <c r="O654" s="5"/>
      <c r="P654" s="5"/>
      <c r="Q654" s="5"/>
    </row>
    <row r="655" spans="1:17">
      <c r="A655" s="4"/>
      <c r="B655" s="4"/>
      <c r="C655" s="5"/>
      <c r="D655" s="5"/>
      <c r="E655" s="5"/>
      <c r="F655" s="5"/>
      <c r="G655" s="32"/>
      <c r="H655" s="33"/>
      <c r="I655" s="32"/>
      <c r="J655" s="5"/>
      <c r="K655" s="5"/>
      <c r="L655" s="5"/>
      <c r="M655" s="5"/>
      <c r="N655" s="5"/>
      <c r="O655" s="5"/>
      <c r="P655" s="5"/>
      <c r="Q655" s="5"/>
    </row>
    <row r="656" spans="1:17">
      <c r="A656" s="4"/>
      <c r="B656" s="4"/>
      <c r="C656" s="5"/>
      <c r="D656" s="5"/>
      <c r="E656" s="5"/>
      <c r="F656" s="5"/>
      <c r="G656" s="32"/>
      <c r="H656" s="33"/>
      <c r="I656" s="32"/>
      <c r="J656" s="5"/>
      <c r="K656" s="5"/>
      <c r="L656" s="5"/>
      <c r="M656" s="5"/>
      <c r="N656" s="5"/>
      <c r="O656" s="5"/>
      <c r="P656" s="5"/>
      <c r="Q656" s="5"/>
    </row>
    <row r="657" spans="1:17">
      <c r="A657" s="4"/>
      <c r="B657" s="4"/>
      <c r="C657" s="5"/>
      <c r="D657" s="5"/>
      <c r="E657" s="5"/>
      <c r="F657" s="5"/>
      <c r="G657" s="32"/>
      <c r="H657" s="33"/>
      <c r="I657" s="32"/>
      <c r="J657" s="5"/>
      <c r="K657" s="5"/>
      <c r="L657" s="5"/>
      <c r="M657" s="5"/>
      <c r="N657" s="5"/>
      <c r="O657" s="5"/>
      <c r="P657" s="5"/>
      <c r="Q657" s="5"/>
    </row>
    <row r="658" spans="1:17">
      <c r="A658" s="4"/>
      <c r="B658" s="4"/>
      <c r="C658" s="5"/>
      <c r="D658" s="5"/>
      <c r="E658" s="5"/>
      <c r="F658" s="5"/>
      <c r="G658" s="32"/>
      <c r="H658" s="33"/>
      <c r="I658" s="32"/>
      <c r="J658" s="5"/>
      <c r="K658" s="5"/>
      <c r="L658" s="5"/>
      <c r="M658" s="5"/>
      <c r="N658" s="5"/>
      <c r="O658" s="5"/>
      <c r="P658" s="5"/>
      <c r="Q658" s="5"/>
    </row>
    <row r="659" spans="1:17">
      <c r="A659" s="4"/>
      <c r="B659" s="4"/>
      <c r="C659" s="5"/>
      <c r="D659" s="5"/>
      <c r="E659" s="5"/>
      <c r="F659" s="5"/>
      <c r="G659" s="32"/>
      <c r="H659" s="33"/>
      <c r="I659" s="32"/>
      <c r="J659" s="5"/>
      <c r="K659" s="5"/>
      <c r="L659" s="5"/>
      <c r="M659" s="5"/>
      <c r="N659" s="5"/>
      <c r="O659" s="5"/>
      <c r="P659" s="5"/>
      <c r="Q659" s="5"/>
    </row>
    <row r="660" spans="1:17">
      <c r="A660" s="4"/>
      <c r="B660" s="4"/>
      <c r="C660" s="5"/>
      <c r="D660" s="5"/>
      <c r="E660" s="5"/>
      <c r="F660" s="5"/>
      <c r="G660" s="32"/>
      <c r="H660" s="33"/>
      <c r="I660" s="32"/>
      <c r="J660" s="5"/>
      <c r="K660" s="5"/>
      <c r="L660" s="5"/>
      <c r="M660" s="5"/>
      <c r="N660" s="5"/>
      <c r="O660" s="5"/>
      <c r="P660" s="5"/>
      <c r="Q660" s="5"/>
    </row>
    <row r="661" spans="1:17">
      <c r="A661" s="4"/>
      <c r="B661" s="4"/>
      <c r="C661" s="5"/>
      <c r="D661" s="5"/>
      <c r="E661" s="5"/>
      <c r="F661" s="5"/>
      <c r="G661" s="32"/>
      <c r="H661" s="33"/>
      <c r="I661" s="32"/>
      <c r="J661" s="5"/>
      <c r="K661" s="5"/>
      <c r="L661" s="5"/>
      <c r="M661" s="5"/>
      <c r="N661" s="5"/>
      <c r="O661" s="5"/>
      <c r="P661" s="5"/>
      <c r="Q661" s="5"/>
    </row>
    <row r="662" spans="1:17">
      <c r="A662" s="4"/>
      <c r="B662" s="4"/>
      <c r="C662" s="5"/>
      <c r="D662" s="5"/>
      <c r="E662" s="5"/>
      <c r="F662" s="5"/>
      <c r="G662" s="32"/>
      <c r="H662" s="33"/>
      <c r="I662" s="32"/>
      <c r="J662" s="5"/>
      <c r="K662" s="5"/>
      <c r="L662" s="5"/>
      <c r="M662" s="5"/>
      <c r="N662" s="5"/>
      <c r="O662" s="5"/>
      <c r="P662" s="5"/>
      <c r="Q662" s="5"/>
    </row>
    <row r="663" spans="1:17">
      <c r="A663" s="4"/>
      <c r="B663" s="4"/>
      <c r="C663" s="5"/>
      <c r="D663" s="5"/>
      <c r="E663" s="5"/>
      <c r="F663" s="5"/>
      <c r="G663" s="32"/>
      <c r="H663" s="33"/>
      <c r="I663" s="32"/>
      <c r="J663" s="5"/>
      <c r="K663" s="5"/>
      <c r="L663" s="5"/>
      <c r="M663" s="5"/>
      <c r="N663" s="5"/>
      <c r="O663" s="5"/>
      <c r="P663" s="5"/>
      <c r="Q663" s="5"/>
    </row>
    <row r="664" spans="1:17">
      <c r="A664" s="4"/>
      <c r="B664" s="4"/>
      <c r="C664" s="5"/>
      <c r="D664" s="5"/>
      <c r="E664" s="5"/>
      <c r="F664" s="5"/>
      <c r="G664" s="32"/>
      <c r="H664" s="33"/>
      <c r="I664" s="32"/>
      <c r="J664" s="5"/>
      <c r="K664" s="5"/>
      <c r="L664" s="5"/>
      <c r="M664" s="5"/>
      <c r="N664" s="5"/>
      <c r="O664" s="5"/>
      <c r="P664" s="5"/>
      <c r="Q664" s="5"/>
    </row>
    <row r="665" spans="1:17">
      <c r="A665" s="4"/>
      <c r="B665" s="4"/>
      <c r="C665" s="5"/>
      <c r="D665" s="5"/>
      <c r="E665" s="5"/>
      <c r="F665" s="5"/>
      <c r="G665" s="32"/>
      <c r="H665" s="33"/>
      <c r="I665" s="32"/>
      <c r="J665" s="5"/>
      <c r="K665" s="5"/>
      <c r="L665" s="5"/>
      <c r="M665" s="5"/>
      <c r="N665" s="5"/>
      <c r="O665" s="5"/>
      <c r="P665" s="5"/>
      <c r="Q665" s="5"/>
    </row>
    <row r="666" spans="1:17">
      <c r="A666" s="4"/>
      <c r="B666" s="4"/>
      <c r="C666" s="5"/>
      <c r="D666" s="5"/>
      <c r="E666" s="5"/>
      <c r="F666" s="5"/>
      <c r="G666" s="32"/>
      <c r="H666" s="33"/>
      <c r="I666" s="32"/>
      <c r="J666" s="5"/>
      <c r="K666" s="5"/>
      <c r="L666" s="5"/>
      <c r="M666" s="5"/>
      <c r="N666" s="5"/>
      <c r="O666" s="5"/>
      <c r="P666" s="5"/>
      <c r="Q666" s="5"/>
    </row>
    <row r="667" spans="1:17">
      <c r="A667" s="4"/>
      <c r="B667" s="4"/>
      <c r="C667" s="5"/>
      <c r="D667" s="5"/>
      <c r="E667" s="5"/>
      <c r="F667" s="5"/>
      <c r="G667" s="32"/>
      <c r="H667" s="33"/>
      <c r="I667" s="32"/>
      <c r="J667" s="5"/>
      <c r="K667" s="5"/>
      <c r="L667" s="5"/>
      <c r="M667" s="5"/>
      <c r="N667" s="5"/>
      <c r="O667" s="5"/>
      <c r="P667" s="5"/>
      <c r="Q667" s="5"/>
    </row>
    <row r="668" spans="1:17">
      <c r="A668" s="4"/>
      <c r="B668" s="4"/>
      <c r="C668" s="5"/>
      <c r="D668" s="5"/>
      <c r="E668" s="5"/>
      <c r="F668" s="5"/>
      <c r="G668" s="32"/>
      <c r="H668" s="33"/>
      <c r="I668" s="32"/>
      <c r="J668" s="5"/>
      <c r="K668" s="5"/>
      <c r="L668" s="5"/>
      <c r="M668" s="5"/>
      <c r="N668" s="5"/>
      <c r="O668" s="5"/>
      <c r="P668" s="5"/>
      <c r="Q668" s="5"/>
    </row>
    <row r="669" spans="1:17">
      <c r="A669" s="4"/>
      <c r="B669" s="4"/>
      <c r="C669" s="5"/>
      <c r="D669" s="5"/>
      <c r="E669" s="5"/>
      <c r="F669" s="5"/>
      <c r="G669" s="32"/>
      <c r="H669" s="33"/>
      <c r="I669" s="32"/>
      <c r="J669" s="5"/>
      <c r="K669" s="5"/>
      <c r="L669" s="5"/>
      <c r="M669" s="5"/>
      <c r="N669" s="5"/>
      <c r="O669" s="5"/>
      <c r="P669" s="5"/>
      <c r="Q669" s="5"/>
    </row>
    <row r="670" spans="1:17">
      <c r="A670" s="4"/>
      <c r="B670" s="4"/>
      <c r="C670" s="5"/>
      <c r="D670" s="5"/>
      <c r="E670" s="5"/>
      <c r="F670" s="5"/>
      <c r="G670" s="32"/>
      <c r="H670" s="33"/>
      <c r="I670" s="32"/>
      <c r="J670" s="5"/>
      <c r="K670" s="5"/>
      <c r="L670" s="5"/>
      <c r="M670" s="5"/>
      <c r="N670" s="5"/>
      <c r="O670" s="5"/>
      <c r="P670" s="5"/>
      <c r="Q670" s="5"/>
    </row>
    <row r="671" spans="1:17">
      <c r="A671" s="4"/>
      <c r="B671" s="4"/>
      <c r="C671" s="5"/>
      <c r="D671" s="5"/>
      <c r="E671" s="5"/>
      <c r="F671" s="5"/>
      <c r="G671" s="32"/>
      <c r="H671" s="33"/>
      <c r="I671" s="32"/>
      <c r="J671" s="5"/>
      <c r="K671" s="5"/>
      <c r="L671" s="5"/>
      <c r="M671" s="5"/>
      <c r="N671" s="5"/>
      <c r="O671" s="5"/>
      <c r="P671" s="5"/>
      <c r="Q671" s="5"/>
    </row>
    <row r="672" spans="1:17">
      <c r="A672" s="4"/>
      <c r="B672" s="4"/>
      <c r="C672" s="5"/>
      <c r="D672" s="5"/>
      <c r="E672" s="5"/>
      <c r="F672" s="5"/>
      <c r="G672" s="32"/>
      <c r="H672" s="33"/>
      <c r="I672" s="32"/>
      <c r="J672" s="5"/>
      <c r="K672" s="5"/>
      <c r="L672" s="5"/>
      <c r="M672" s="5"/>
      <c r="N672" s="5"/>
      <c r="O672" s="5"/>
      <c r="P672" s="5"/>
      <c r="Q672" s="5"/>
    </row>
    <row r="673" spans="1:17">
      <c r="A673" s="4"/>
      <c r="B673" s="4"/>
      <c r="C673" s="5"/>
      <c r="D673" s="5"/>
      <c r="E673" s="5"/>
      <c r="F673" s="5"/>
      <c r="G673" s="32"/>
      <c r="H673" s="33"/>
      <c r="I673" s="32"/>
      <c r="J673" s="5"/>
      <c r="K673" s="5"/>
      <c r="L673" s="5"/>
      <c r="M673" s="5"/>
      <c r="N673" s="5"/>
      <c r="O673" s="5"/>
      <c r="P673" s="5"/>
      <c r="Q673" s="5"/>
    </row>
    <row r="674" spans="1:17">
      <c r="A674" s="4"/>
      <c r="B674" s="4"/>
      <c r="C674" s="5"/>
      <c r="D674" s="5"/>
      <c r="E674" s="5"/>
      <c r="F674" s="5"/>
      <c r="G674" s="32"/>
      <c r="H674" s="33"/>
      <c r="I674" s="32"/>
      <c r="J674" s="5"/>
      <c r="K674" s="5"/>
      <c r="L674" s="5"/>
      <c r="M674" s="5"/>
      <c r="N674" s="5"/>
      <c r="O674" s="5"/>
      <c r="P674" s="5"/>
      <c r="Q674" s="5"/>
    </row>
    <row r="675" spans="1:17">
      <c r="A675" s="4"/>
      <c r="B675" s="4"/>
      <c r="C675" s="5"/>
      <c r="D675" s="5"/>
      <c r="E675" s="5"/>
      <c r="F675" s="5"/>
      <c r="G675" s="32"/>
      <c r="H675" s="33"/>
      <c r="I675" s="32"/>
      <c r="J675" s="5"/>
      <c r="K675" s="5"/>
      <c r="L675" s="5"/>
      <c r="M675" s="5"/>
      <c r="N675" s="5"/>
      <c r="O675" s="5"/>
      <c r="P675" s="5"/>
      <c r="Q675" s="5"/>
    </row>
    <row r="676" spans="1:17">
      <c r="A676" s="4"/>
      <c r="B676" s="4"/>
      <c r="C676" s="5"/>
      <c r="D676" s="5"/>
      <c r="E676" s="5"/>
      <c r="F676" s="5"/>
      <c r="G676" s="32"/>
      <c r="H676" s="33"/>
      <c r="I676" s="32"/>
      <c r="J676" s="5"/>
      <c r="K676" s="5"/>
      <c r="L676" s="5"/>
      <c r="M676" s="5"/>
      <c r="N676" s="5"/>
      <c r="O676" s="5"/>
      <c r="P676" s="5"/>
      <c r="Q676" s="5"/>
    </row>
    <row r="677" spans="1:17">
      <c r="A677" s="4"/>
      <c r="B677" s="4"/>
      <c r="C677" s="5"/>
      <c r="D677" s="5"/>
      <c r="E677" s="5"/>
      <c r="F677" s="5"/>
      <c r="G677" s="32"/>
      <c r="H677" s="33"/>
      <c r="I677" s="32"/>
      <c r="J677" s="5"/>
      <c r="K677" s="5"/>
      <c r="L677" s="5"/>
      <c r="M677" s="5"/>
      <c r="N677" s="5"/>
      <c r="O677" s="5"/>
      <c r="P677" s="5"/>
      <c r="Q677" s="5"/>
    </row>
    <row r="678" spans="1:17">
      <c r="A678" s="4"/>
      <c r="B678" s="4"/>
      <c r="C678" s="5"/>
      <c r="D678" s="5"/>
      <c r="E678" s="5"/>
      <c r="F678" s="5"/>
      <c r="G678" s="32"/>
      <c r="H678" s="33"/>
      <c r="I678" s="32"/>
      <c r="J678" s="5"/>
      <c r="K678" s="5"/>
      <c r="L678" s="5"/>
      <c r="M678" s="5"/>
      <c r="N678" s="5"/>
      <c r="O678" s="5"/>
      <c r="P678" s="5"/>
      <c r="Q678" s="5"/>
    </row>
    <row r="679" spans="1:17">
      <c r="A679" s="4"/>
      <c r="B679" s="4"/>
      <c r="C679" s="5"/>
      <c r="D679" s="5"/>
      <c r="E679" s="5"/>
      <c r="F679" s="5"/>
      <c r="G679" s="32"/>
      <c r="H679" s="33"/>
      <c r="I679" s="32"/>
      <c r="J679" s="5"/>
      <c r="K679" s="5"/>
      <c r="L679" s="5"/>
      <c r="M679" s="5"/>
      <c r="N679" s="5"/>
      <c r="O679" s="5"/>
      <c r="P679" s="5"/>
      <c r="Q679" s="5"/>
    </row>
    <row r="680" spans="1:17">
      <c r="A680" s="4"/>
      <c r="B680" s="4"/>
      <c r="C680" s="5"/>
      <c r="D680" s="5"/>
      <c r="E680" s="5"/>
      <c r="F680" s="5"/>
      <c r="G680" s="32"/>
      <c r="H680" s="33"/>
      <c r="I680" s="32"/>
      <c r="J680" s="5"/>
      <c r="K680" s="5"/>
      <c r="L680" s="5"/>
      <c r="M680" s="5"/>
      <c r="N680" s="5"/>
      <c r="O680" s="5"/>
      <c r="P680" s="5"/>
      <c r="Q680" s="5"/>
    </row>
    <row r="681" spans="1:17">
      <c r="A681" s="4"/>
      <c r="B681" s="4"/>
      <c r="C681" s="5"/>
      <c r="D681" s="5"/>
      <c r="E681" s="5"/>
      <c r="F681" s="5"/>
      <c r="G681" s="32"/>
      <c r="H681" s="33"/>
      <c r="I681" s="32"/>
      <c r="J681" s="5"/>
      <c r="K681" s="5"/>
      <c r="L681" s="5"/>
      <c r="M681" s="5"/>
      <c r="N681" s="5"/>
      <c r="O681" s="5"/>
      <c r="P681" s="5"/>
      <c r="Q681" s="5"/>
    </row>
    <row r="682" spans="1:17">
      <c r="A682" s="4"/>
      <c r="B682" s="4"/>
      <c r="C682" s="5"/>
      <c r="D682" s="5"/>
      <c r="E682" s="5"/>
      <c r="F682" s="5"/>
      <c r="G682" s="32"/>
      <c r="H682" s="33"/>
      <c r="I682" s="32"/>
      <c r="J682" s="5"/>
      <c r="K682" s="5"/>
      <c r="L682" s="5"/>
      <c r="M682" s="5"/>
      <c r="N682" s="5"/>
      <c r="O682" s="5"/>
      <c r="P682" s="5"/>
      <c r="Q682" s="5"/>
    </row>
    <row r="683" spans="1:17">
      <c r="A683" s="4"/>
      <c r="B683" s="4"/>
      <c r="C683" s="5"/>
      <c r="D683" s="5"/>
      <c r="E683" s="5"/>
      <c r="F683" s="5"/>
      <c r="G683" s="32"/>
      <c r="H683" s="33"/>
      <c r="I683" s="32"/>
      <c r="J683" s="5"/>
      <c r="K683" s="5"/>
      <c r="L683" s="5"/>
      <c r="M683" s="5"/>
      <c r="N683" s="5"/>
      <c r="O683" s="5"/>
      <c r="P683" s="5"/>
      <c r="Q683" s="5"/>
    </row>
    <row r="684" spans="1:17">
      <c r="A684" s="4"/>
      <c r="B684" s="4"/>
      <c r="C684" s="5"/>
      <c r="D684" s="5"/>
      <c r="E684" s="5"/>
      <c r="F684" s="5"/>
      <c r="G684" s="32"/>
      <c r="H684" s="33"/>
      <c r="I684" s="32"/>
      <c r="J684" s="5"/>
      <c r="K684" s="5"/>
      <c r="L684" s="5"/>
      <c r="M684" s="5"/>
      <c r="N684" s="5"/>
      <c r="O684" s="5"/>
      <c r="P684" s="5"/>
      <c r="Q684" s="5"/>
    </row>
    <row r="685" spans="1:17">
      <c r="A685" s="4"/>
      <c r="B685" s="4"/>
      <c r="C685" s="5"/>
      <c r="D685" s="5"/>
      <c r="E685" s="5"/>
      <c r="F685" s="5"/>
      <c r="G685" s="32"/>
      <c r="H685" s="33"/>
      <c r="I685" s="32"/>
      <c r="J685" s="5"/>
      <c r="K685" s="5"/>
      <c r="L685" s="5"/>
      <c r="M685" s="5"/>
      <c r="N685" s="5"/>
      <c r="O685" s="5"/>
      <c r="P685" s="5"/>
      <c r="Q685" s="5"/>
    </row>
    <row r="686" spans="1:17">
      <c r="A686" s="4"/>
      <c r="B686" s="4"/>
      <c r="C686" s="5"/>
      <c r="D686" s="5"/>
      <c r="E686" s="5"/>
      <c r="F686" s="5"/>
      <c r="G686" s="32"/>
      <c r="H686" s="33"/>
      <c r="I686" s="32"/>
      <c r="J686" s="5"/>
      <c r="K686" s="5"/>
      <c r="L686" s="5"/>
      <c r="M686" s="5"/>
      <c r="N686" s="5"/>
      <c r="O686" s="5"/>
      <c r="P686" s="5"/>
      <c r="Q686" s="5"/>
    </row>
    <row r="687" spans="1:17">
      <c r="A687" s="4"/>
      <c r="B687" s="4"/>
      <c r="C687" s="5"/>
      <c r="D687" s="5"/>
      <c r="E687" s="5"/>
      <c r="F687" s="5"/>
      <c r="G687" s="32"/>
      <c r="H687" s="33"/>
      <c r="I687" s="32"/>
      <c r="J687" s="5"/>
      <c r="K687" s="5"/>
      <c r="L687" s="5"/>
      <c r="M687" s="5"/>
      <c r="N687" s="5"/>
      <c r="O687" s="5"/>
      <c r="P687" s="5"/>
      <c r="Q687" s="5"/>
    </row>
    <row r="688" spans="1:17">
      <c r="A688" s="4"/>
      <c r="B688" s="4"/>
      <c r="C688" s="5"/>
      <c r="D688" s="5"/>
      <c r="E688" s="5"/>
      <c r="F688" s="5"/>
      <c r="G688" s="32"/>
      <c r="H688" s="33"/>
      <c r="I688" s="32"/>
      <c r="J688" s="5"/>
      <c r="K688" s="5"/>
      <c r="L688" s="5"/>
      <c r="M688" s="5"/>
      <c r="N688" s="5"/>
      <c r="O688" s="5"/>
      <c r="P688" s="5"/>
      <c r="Q688" s="5"/>
    </row>
    <row r="689" spans="1:17">
      <c r="A689" s="4"/>
      <c r="B689" s="4"/>
      <c r="C689" s="5"/>
      <c r="D689" s="5"/>
      <c r="E689" s="5"/>
      <c r="F689" s="5"/>
      <c r="G689" s="32"/>
      <c r="H689" s="33"/>
      <c r="I689" s="32"/>
      <c r="J689" s="5"/>
      <c r="K689" s="5"/>
      <c r="L689" s="5"/>
      <c r="M689" s="5"/>
      <c r="N689" s="5"/>
      <c r="O689" s="5"/>
      <c r="P689" s="5"/>
      <c r="Q689" s="5"/>
    </row>
    <row r="690" spans="1:17">
      <c r="A690" s="4"/>
      <c r="B690" s="4"/>
      <c r="C690" s="5"/>
      <c r="D690" s="5"/>
      <c r="E690" s="5"/>
      <c r="F690" s="5"/>
      <c r="G690" s="32"/>
      <c r="H690" s="33"/>
      <c r="I690" s="32"/>
      <c r="J690" s="5"/>
      <c r="K690" s="5"/>
      <c r="L690" s="5"/>
      <c r="M690" s="5"/>
      <c r="N690" s="5"/>
      <c r="O690" s="5"/>
      <c r="P690" s="5"/>
      <c r="Q690" s="5"/>
    </row>
    <row r="691" spans="1:17">
      <c r="A691" s="4"/>
      <c r="B691" s="4"/>
      <c r="C691" s="5"/>
      <c r="D691" s="5"/>
      <c r="E691" s="5"/>
      <c r="F691" s="5"/>
      <c r="G691" s="32"/>
      <c r="H691" s="33"/>
      <c r="I691" s="32"/>
      <c r="J691" s="5"/>
      <c r="K691" s="5"/>
      <c r="L691" s="5"/>
      <c r="M691" s="5"/>
      <c r="N691" s="5"/>
      <c r="O691" s="5"/>
      <c r="P691" s="5"/>
      <c r="Q691" s="5"/>
    </row>
    <row r="692" spans="1:17">
      <c r="A692" s="4"/>
      <c r="B692" s="4"/>
      <c r="C692" s="5"/>
      <c r="D692" s="5"/>
      <c r="E692" s="5"/>
      <c r="F692" s="5"/>
      <c r="G692" s="32"/>
      <c r="H692" s="33"/>
      <c r="I692" s="32"/>
      <c r="J692" s="5"/>
      <c r="K692" s="5"/>
      <c r="L692" s="5"/>
      <c r="M692" s="5"/>
      <c r="N692" s="5"/>
      <c r="O692" s="5"/>
      <c r="P692" s="5"/>
      <c r="Q692" s="5"/>
    </row>
    <row r="693" spans="1:17">
      <c r="A693" s="4"/>
      <c r="B693" s="4"/>
      <c r="C693" s="5"/>
      <c r="D693" s="5"/>
      <c r="E693" s="5"/>
      <c r="F693" s="5"/>
      <c r="G693" s="32"/>
      <c r="H693" s="33"/>
      <c r="I693" s="32"/>
      <c r="J693" s="5"/>
      <c r="K693" s="5"/>
      <c r="L693" s="5"/>
      <c r="M693" s="5"/>
      <c r="N693" s="5"/>
      <c r="O693" s="5"/>
      <c r="P693" s="5"/>
      <c r="Q693" s="5"/>
    </row>
    <row r="694" spans="1:17">
      <c r="A694" s="4"/>
      <c r="B694" s="4"/>
      <c r="C694" s="5"/>
      <c r="D694" s="5"/>
      <c r="E694" s="5"/>
      <c r="F694" s="5"/>
      <c r="G694" s="32"/>
      <c r="H694" s="33"/>
      <c r="I694" s="32"/>
      <c r="J694" s="5"/>
      <c r="K694" s="5"/>
      <c r="L694" s="5"/>
      <c r="M694" s="5"/>
      <c r="N694" s="5"/>
      <c r="O694" s="5"/>
      <c r="P694" s="5"/>
      <c r="Q694" s="5"/>
    </row>
    <row r="695" spans="1:17">
      <c r="A695" s="4"/>
      <c r="B695" s="4"/>
      <c r="C695" s="5"/>
      <c r="D695" s="5"/>
      <c r="E695" s="5"/>
      <c r="F695" s="5"/>
      <c r="G695" s="32"/>
      <c r="H695" s="33"/>
      <c r="I695" s="32"/>
      <c r="J695" s="5"/>
      <c r="K695" s="5"/>
      <c r="L695" s="5"/>
      <c r="M695" s="5"/>
      <c r="N695" s="5"/>
      <c r="O695" s="5"/>
      <c r="P695" s="5"/>
      <c r="Q695" s="5"/>
    </row>
    <row r="696" spans="1:17">
      <c r="A696" s="4"/>
      <c r="B696" s="4"/>
      <c r="C696" s="5"/>
      <c r="D696" s="5"/>
      <c r="E696" s="5"/>
      <c r="F696" s="5"/>
      <c r="G696" s="32"/>
      <c r="H696" s="33"/>
      <c r="I696" s="32"/>
      <c r="J696" s="5"/>
      <c r="K696" s="5"/>
      <c r="L696" s="5"/>
      <c r="M696" s="5"/>
      <c r="N696" s="5"/>
      <c r="O696" s="5"/>
      <c r="P696" s="5"/>
      <c r="Q696" s="5"/>
    </row>
    <row r="697" spans="1:17">
      <c r="A697" s="4"/>
      <c r="B697" s="4"/>
      <c r="C697" s="5"/>
      <c r="D697" s="5"/>
      <c r="E697" s="5"/>
      <c r="F697" s="5"/>
      <c r="G697" s="32"/>
      <c r="H697" s="33"/>
      <c r="I697" s="32"/>
      <c r="J697" s="5"/>
      <c r="K697" s="5"/>
      <c r="L697" s="5"/>
      <c r="M697" s="5"/>
      <c r="N697" s="5"/>
      <c r="O697" s="5"/>
      <c r="P697" s="5"/>
      <c r="Q697" s="5"/>
    </row>
    <row r="698" spans="1:17">
      <c r="A698" s="4"/>
      <c r="B698" s="4"/>
      <c r="C698" s="5"/>
      <c r="D698" s="5"/>
      <c r="E698" s="5"/>
      <c r="F698" s="5"/>
      <c r="G698" s="32"/>
      <c r="H698" s="33"/>
      <c r="I698" s="32"/>
      <c r="J698" s="5"/>
      <c r="K698" s="5"/>
      <c r="L698" s="5"/>
      <c r="M698" s="5"/>
      <c r="N698" s="5"/>
      <c r="O698" s="5"/>
      <c r="P698" s="5"/>
      <c r="Q698" s="5"/>
    </row>
    <row r="699" spans="1:17">
      <c r="A699" s="4"/>
      <c r="B699" s="4"/>
      <c r="C699" s="5"/>
      <c r="D699" s="5"/>
      <c r="E699" s="5"/>
      <c r="F699" s="5"/>
      <c r="G699" s="32"/>
      <c r="H699" s="33"/>
      <c r="I699" s="32"/>
      <c r="J699" s="5"/>
      <c r="K699" s="5"/>
      <c r="L699" s="5"/>
      <c r="M699" s="5"/>
      <c r="N699" s="5"/>
      <c r="O699" s="5"/>
      <c r="P699" s="5"/>
      <c r="Q699" s="5"/>
    </row>
    <row r="700" spans="1:17">
      <c r="A700" s="4"/>
      <c r="B700" s="4"/>
      <c r="C700" s="5"/>
      <c r="D700" s="5"/>
      <c r="E700" s="5"/>
      <c r="F700" s="5"/>
      <c r="G700" s="32"/>
      <c r="H700" s="33"/>
      <c r="I700" s="32"/>
      <c r="J700" s="5"/>
      <c r="K700" s="5"/>
      <c r="L700" s="5"/>
      <c r="M700" s="5"/>
      <c r="N700" s="5"/>
      <c r="O700" s="5"/>
      <c r="P700" s="5"/>
      <c r="Q700" s="5"/>
    </row>
    <row r="701" spans="1:17">
      <c r="A701" s="4"/>
      <c r="B701" s="4"/>
      <c r="C701" s="5"/>
      <c r="D701" s="5"/>
      <c r="E701" s="5"/>
      <c r="F701" s="5"/>
      <c r="G701" s="32"/>
      <c r="H701" s="33"/>
      <c r="I701" s="32"/>
      <c r="J701" s="5"/>
      <c r="K701" s="5"/>
      <c r="L701" s="5"/>
      <c r="M701" s="5"/>
      <c r="N701" s="5"/>
      <c r="O701" s="5"/>
      <c r="P701" s="5"/>
      <c r="Q701" s="5"/>
    </row>
    <row r="702" spans="1:17">
      <c r="A702" s="4"/>
      <c r="B702" s="4"/>
      <c r="C702" s="5"/>
      <c r="D702" s="5"/>
      <c r="E702" s="5"/>
      <c r="F702" s="5"/>
      <c r="G702" s="32"/>
      <c r="H702" s="33"/>
      <c r="I702" s="32"/>
      <c r="J702" s="5"/>
      <c r="K702" s="5"/>
      <c r="L702" s="5"/>
      <c r="M702" s="5"/>
      <c r="N702" s="5"/>
      <c r="O702" s="5"/>
      <c r="P702" s="5"/>
      <c r="Q702" s="5"/>
    </row>
    <row r="703" spans="1:17">
      <c r="A703" s="4"/>
      <c r="B703" s="4"/>
      <c r="C703" s="5"/>
      <c r="D703" s="5"/>
      <c r="E703" s="5"/>
      <c r="F703" s="5"/>
      <c r="G703" s="32"/>
      <c r="H703" s="33"/>
      <c r="I703" s="32"/>
      <c r="J703" s="5"/>
      <c r="K703" s="5"/>
      <c r="L703" s="5"/>
      <c r="M703" s="5"/>
      <c r="N703" s="5"/>
      <c r="O703" s="5"/>
      <c r="P703" s="5"/>
      <c r="Q703" s="5"/>
    </row>
    <row r="704" spans="1:17">
      <c r="A704" s="4"/>
      <c r="B704" s="4"/>
      <c r="C704" s="5"/>
      <c r="D704" s="5"/>
      <c r="E704" s="5"/>
      <c r="F704" s="5"/>
      <c r="G704" s="32"/>
      <c r="H704" s="33"/>
      <c r="I704" s="32"/>
      <c r="J704" s="5"/>
      <c r="K704" s="5"/>
      <c r="L704" s="5"/>
      <c r="M704" s="5"/>
      <c r="N704" s="5"/>
      <c r="O704" s="5"/>
      <c r="P704" s="5"/>
      <c r="Q704" s="5"/>
    </row>
    <row r="705" spans="1:17">
      <c r="A705" s="4"/>
      <c r="B705" s="4"/>
      <c r="C705" s="5"/>
      <c r="D705" s="5"/>
      <c r="E705" s="5"/>
      <c r="F705" s="5"/>
      <c r="G705" s="32"/>
      <c r="H705" s="33"/>
      <c r="I705" s="32"/>
      <c r="J705" s="5"/>
      <c r="K705" s="5"/>
      <c r="L705" s="5"/>
      <c r="M705" s="5"/>
      <c r="N705" s="5"/>
      <c r="O705" s="5"/>
      <c r="P705" s="5"/>
      <c r="Q705" s="5"/>
    </row>
    <row r="706" spans="1:17">
      <c r="A706" s="4"/>
      <c r="B706" s="4"/>
      <c r="C706" s="5"/>
      <c r="D706" s="5"/>
      <c r="E706" s="5"/>
      <c r="F706" s="5"/>
      <c r="G706" s="32"/>
      <c r="H706" s="33"/>
      <c r="I706" s="32"/>
      <c r="J706" s="5"/>
      <c r="K706" s="5"/>
      <c r="L706" s="5"/>
      <c r="M706" s="5"/>
      <c r="N706" s="5"/>
      <c r="O706" s="5"/>
      <c r="P706" s="5"/>
      <c r="Q706" s="5"/>
    </row>
    <row r="707" spans="1:17">
      <c r="A707" s="4"/>
      <c r="B707" s="4"/>
      <c r="C707" s="5"/>
      <c r="D707" s="5"/>
      <c r="E707" s="5"/>
      <c r="F707" s="5"/>
      <c r="G707" s="32"/>
      <c r="H707" s="33"/>
      <c r="I707" s="32"/>
      <c r="J707" s="5"/>
      <c r="K707" s="5"/>
      <c r="L707" s="5"/>
      <c r="M707" s="5"/>
      <c r="N707" s="5"/>
      <c r="O707" s="5"/>
      <c r="P707" s="5"/>
      <c r="Q707" s="5"/>
    </row>
    <row r="708" spans="1:17">
      <c r="A708" s="4"/>
      <c r="B708" s="4"/>
      <c r="C708" s="5"/>
      <c r="D708" s="5"/>
      <c r="E708" s="5"/>
      <c r="F708" s="5"/>
      <c r="G708" s="32"/>
      <c r="H708" s="33"/>
      <c r="I708" s="32"/>
      <c r="J708" s="5"/>
      <c r="K708" s="5"/>
      <c r="L708" s="5"/>
      <c r="M708" s="5"/>
      <c r="N708" s="5"/>
      <c r="O708" s="5"/>
      <c r="P708" s="5"/>
      <c r="Q708" s="5"/>
    </row>
    <row r="709" spans="1:17">
      <c r="A709" s="4"/>
      <c r="B709" s="4"/>
      <c r="C709" s="5"/>
      <c r="D709" s="5"/>
      <c r="E709" s="5"/>
      <c r="F709" s="5"/>
      <c r="G709" s="32"/>
      <c r="H709" s="33"/>
      <c r="I709" s="32"/>
      <c r="J709" s="5"/>
      <c r="K709" s="5"/>
      <c r="L709" s="5"/>
      <c r="M709" s="5"/>
      <c r="N709" s="5"/>
      <c r="O709" s="5"/>
      <c r="P709" s="5"/>
      <c r="Q709" s="5"/>
    </row>
    <row r="710" spans="1:17">
      <c r="A710" s="4"/>
      <c r="B710" s="4"/>
      <c r="C710" s="5"/>
      <c r="D710" s="5"/>
      <c r="E710" s="5"/>
      <c r="F710" s="5"/>
      <c r="G710" s="32"/>
      <c r="H710" s="33"/>
      <c r="I710" s="32"/>
      <c r="J710" s="5"/>
      <c r="K710" s="5"/>
      <c r="L710" s="5"/>
      <c r="M710" s="5"/>
      <c r="N710" s="5"/>
      <c r="O710" s="5"/>
      <c r="P710" s="5"/>
      <c r="Q710" s="5"/>
    </row>
    <row r="711" spans="1:17">
      <c r="A711" s="4"/>
      <c r="B711" s="4"/>
      <c r="C711" s="5"/>
      <c r="D711" s="5"/>
      <c r="E711" s="5"/>
      <c r="F711" s="5"/>
      <c r="G711" s="32"/>
      <c r="H711" s="33"/>
      <c r="I711" s="32"/>
      <c r="J711" s="5"/>
      <c r="K711" s="5"/>
      <c r="L711" s="5"/>
      <c r="M711" s="5"/>
      <c r="N711" s="5"/>
      <c r="O711" s="5"/>
      <c r="P711" s="5"/>
      <c r="Q711" s="5"/>
    </row>
    <row r="712" spans="1:17">
      <c r="A712" s="4"/>
      <c r="B712" s="4"/>
      <c r="C712" s="5"/>
      <c r="D712" s="5"/>
      <c r="E712" s="5"/>
      <c r="F712" s="5"/>
      <c r="G712" s="32"/>
      <c r="H712" s="33"/>
      <c r="I712" s="32"/>
      <c r="J712" s="5"/>
      <c r="K712" s="5"/>
      <c r="L712" s="5"/>
      <c r="M712" s="5"/>
      <c r="N712" s="5"/>
      <c r="O712" s="5"/>
      <c r="P712" s="5"/>
      <c r="Q712" s="5"/>
    </row>
    <row r="713" spans="1:17">
      <c r="A713" s="4"/>
      <c r="B713" s="4"/>
      <c r="C713" s="5"/>
      <c r="D713" s="5"/>
      <c r="E713" s="5"/>
      <c r="F713" s="5"/>
      <c r="G713" s="32"/>
      <c r="H713" s="33"/>
      <c r="I713" s="32"/>
      <c r="J713" s="5"/>
      <c r="K713" s="5"/>
      <c r="L713" s="5"/>
      <c r="M713" s="5"/>
      <c r="N713" s="5"/>
      <c r="O713" s="5"/>
      <c r="P713" s="5"/>
      <c r="Q713" s="5"/>
    </row>
    <row r="714" spans="1:17">
      <c r="A714" s="4"/>
      <c r="B714" s="4"/>
      <c r="C714" s="5"/>
      <c r="D714" s="5"/>
      <c r="E714" s="5"/>
      <c r="F714" s="5"/>
      <c r="G714" s="32"/>
      <c r="H714" s="33"/>
      <c r="I714" s="32"/>
      <c r="J714" s="5"/>
      <c r="K714" s="5"/>
      <c r="L714" s="5"/>
      <c r="M714" s="5"/>
      <c r="N714" s="5"/>
      <c r="O714" s="5"/>
      <c r="P714" s="5"/>
      <c r="Q714" s="5"/>
    </row>
    <row r="715" spans="1:17">
      <c r="A715" s="4"/>
      <c r="B715" s="4"/>
      <c r="C715" s="5"/>
      <c r="D715" s="5"/>
      <c r="E715" s="5"/>
      <c r="F715" s="5"/>
      <c r="G715" s="32"/>
      <c r="H715" s="33"/>
      <c r="I715" s="32"/>
      <c r="J715" s="5"/>
      <c r="K715" s="5"/>
      <c r="L715" s="5"/>
      <c r="M715" s="5"/>
      <c r="N715" s="5"/>
      <c r="O715" s="5"/>
      <c r="P715" s="5"/>
      <c r="Q715" s="5"/>
    </row>
    <row r="716" spans="1:17">
      <c r="A716" s="4"/>
      <c r="B716" s="4"/>
      <c r="C716" s="5"/>
      <c r="D716" s="5"/>
      <c r="E716" s="5"/>
      <c r="F716" s="5"/>
      <c r="G716" s="32"/>
      <c r="H716" s="33"/>
      <c r="I716" s="32"/>
      <c r="J716" s="5"/>
      <c r="K716" s="5"/>
      <c r="L716" s="5"/>
      <c r="M716" s="5"/>
      <c r="N716" s="5"/>
      <c r="O716" s="5"/>
      <c r="P716" s="5"/>
      <c r="Q716" s="5"/>
    </row>
    <row r="717" spans="1:17">
      <c r="A717" s="4"/>
      <c r="B717" s="4"/>
      <c r="C717" s="5"/>
      <c r="D717" s="5"/>
      <c r="E717" s="5"/>
      <c r="F717" s="5"/>
      <c r="G717" s="32"/>
      <c r="H717" s="33"/>
      <c r="I717" s="32"/>
      <c r="J717" s="5"/>
      <c r="K717" s="5"/>
      <c r="L717" s="5"/>
      <c r="M717" s="5"/>
      <c r="N717" s="5"/>
      <c r="O717" s="5"/>
      <c r="P717" s="5"/>
      <c r="Q717" s="5"/>
    </row>
    <row r="718" spans="1:17">
      <c r="A718" s="4"/>
      <c r="B718" s="4"/>
      <c r="C718" s="5"/>
      <c r="D718" s="5"/>
      <c r="E718" s="5"/>
      <c r="F718" s="5"/>
      <c r="G718" s="32"/>
      <c r="H718" s="33"/>
      <c r="I718" s="32"/>
      <c r="J718" s="5"/>
      <c r="K718" s="5"/>
      <c r="L718" s="5"/>
      <c r="M718" s="5"/>
      <c r="N718" s="5"/>
      <c r="O718" s="5"/>
      <c r="P718" s="5"/>
      <c r="Q718" s="5"/>
    </row>
    <row r="719" spans="1:17">
      <c r="A719" s="4"/>
      <c r="B719" s="4"/>
      <c r="C719" s="5"/>
      <c r="D719" s="5"/>
      <c r="E719" s="5"/>
      <c r="F719" s="5"/>
      <c r="G719" s="32"/>
      <c r="H719" s="33"/>
      <c r="I719" s="32"/>
      <c r="J719" s="5"/>
      <c r="K719" s="5"/>
      <c r="L719" s="5"/>
      <c r="M719" s="5"/>
      <c r="N719" s="5"/>
      <c r="O719" s="5"/>
      <c r="P719" s="5"/>
      <c r="Q719" s="5"/>
    </row>
    <row r="720" spans="1:17">
      <c r="A720" s="4"/>
      <c r="B720" s="4"/>
      <c r="C720" s="5"/>
      <c r="D720" s="5"/>
      <c r="E720" s="5"/>
      <c r="F720" s="5"/>
      <c r="G720" s="32"/>
      <c r="H720" s="33"/>
      <c r="I720" s="32"/>
      <c r="J720" s="5"/>
      <c r="K720" s="5"/>
      <c r="L720" s="5"/>
      <c r="M720" s="5"/>
      <c r="N720" s="5"/>
      <c r="O720" s="5"/>
      <c r="P720" s="5"/>
      <c r="Q720" s="5"/>
    </row>
    <row r="721" spans="1:17">
      <c r="A721" s="4"/>
      <c r="B721" s="4"/>
      <c r="C721" s="5"/>
      <c r="D721" s="5"/>
      <c r="E721" s="5"/>
      <c r="F721" s="5"/>
      <c r="G721" s="32"/>
      <c r="H721" s="33"/>
      <c r="I721" s="32"/>
      <c r="J721" s="5"/>
      <c r="K721" s="5"/>
      <c r="L721" s="5"/>
      <c r="M721" s="5"/>
      <c r="N721" s="5"/>
      <c r="O721" s="5"/>
      <c r="P721" s="5"/>
      <c r="Q721" s="5"/>
    </row>
    <row r="722" spans="1:17">
      <c r="A722" s="4"/>
      <c r="B722" s="4"/>
      <c r="C722" s="5"/>
      <c r="D722" s="5"/>
      <c r="E722" s="5"/>
      <c r="F722" s="5"/>
      <c r="G722" s="32"/>
      <c r="H722" s="33"/>
      <c r="I722" s="32"/>
      <c r="J722" s="5"/>
      <c r="K722" s="5"/>
      <c r="L722" s="5"/>
      <c r="M722" s="5"/>
      <c r="N722" s="5"/>
      <c r="O722" s="5"/>
      <c r="P722" s="5"/>
      <c r="Q722" s="5"/>
    </row>
    <row r="723" spans="1:17">
      <c r="A723" s="4"/>
      <c r="B723" s="4"/>
      <c r="C723" s="5"/>
      <c r="D723" s="5"/>
      <c r="E723" s="5"/>
      <c r="F723" s="5"/>
      <c r="G723" s="32"/>
      <c r="H723" s="33"/>
      <c r="I723" s="32"/>
      <c r="J723" s="5"/>
      <c r="K723" s="5"/>
      <c r="L723" s="5"/>
      <c r="M723" s="5"/>
      <c r="N723" s="5"/>
      <c r="O723" s="5"/>
      <c r="P723" s="5"/>
      <c r="Q723" s="5"/>
    </row>
    <row r="724" spans="1:17">
      <c r="A724" s="4"/>
      <c r="B724" s="4"/>
      <c r="C724" s="5"/>
      <c r="D724" s="5"/>
      <c r="E724" s="5"/>
      <c r="F724" s="5"/>
      <c r="G724" s="32"/>
      <c r="H724" s="33"/>
      <c r="I724" s="32"/>
      <c r="J724" s="5"/>
      <c r="K724" s="5"/>
      <c r="L724" s="5"/>
      <c r="M724" s="5"/>
      <c r="N724" s="5"/>
      <c r="O724" s="5"/>
      <c r="P724" s="5"/>
      <c r="Q724" s="5"/>
    </row>
    <row r="725" spans="1:17">
      <c r="A725" s="4"/>
      <c r="B725" s="4"/>
      <c r="C725" s="5"/>
      <c r="D725" s="5"/>
      <c r="E725" s="5"/>
      <c r="F725" s="5"/>
      <c r="G725" s="32"/>
      <c r="H725" s="33"/>
      <c r="I725" s="32"/>
      <c r="J725" s="5"/>
      <c r="K725" s="5"/>
      <c r="L725" s="5"/>
      <c r="M725" s="5"/>
      <c r="N725" s="5"/>
      <c r="O725" s="5"/>
      <c r="P725" s="5"/>
      <c r="Q725" s="5"/>
    </row>
    <row r="726" spans="1:17">
      <c r="A726" s="4"/>
      <c r="B726" s="4"/>
      <c r="C726" s="5"/>
      <c r="D726" s="5"/>
      <c r="E726" s="5"/>
      <c r="F726" s="5"/>
      <c r="G726" s="32"/>
      <c r="H726" s="33"/>
      <c r="I726" s="32"/>
      <c r="J726" s="5"/>
      <c r="K726" s="5"/>
      <c r="L726" s="5"/>
      <c r="M726" s="5"/>
      <c r="N726" s="5"/>
      <c r="O726" s="5"/>
      <c r="P726" s="5"/>
      <c r="Q726" s="5"/>
    </row>
    <row r="727" spans="1:17">
      <c r="A727" s="4"/>
      <c r="B727" s="4"/>
      <c r="C727" s="5"/>
      <c r="D727" s="5"/>
      <c r="E727" s="5"/>
      <c r="F727" s="5"/>
      <c r="G727" s="32"/>
      <c r="H727" s="33"/>
      <c r="I727" s="32"/>
      <c r="J727" s="5"/>
      <c r="K727" s="5"/>
      <c r="L727" s="5"/>
      <c r="M727" s="5"/>
      <c r="N727" s="5"/>
      <c r="O727" s="5"/>
      <c r="P727" s="5"/>
      <c r="Q727" s="5"/>
    </row>
    <row r="728" spans="1:17">
      <c r="A728" s="4"/>
      <c r="B728" s="4"/>
      <c r="C728" s="5"/>
      <c r="D728" s="5"/>
      <c r="E728" s="5"/>
      <c r="F728" s="5"/>
      <c r="G728" s="32"/>
      <c r="H728" s="33"/>
      <c r="I728" s="32"/>
      <c r="J728" s="5"/>
      <c r="K728" s="5"/>
      <c r="L728" s="5"/>
      <c r="M728" s="5"/>
      <c r="N728" s="5"/>
      <c r="O728" s="5"/>
      <c r="P728" s="5"/>
      <c r="Q728" s="5"/>
    </row>
    <row r="729" spans="1:17">
      <c r="A729" s="4"/>
      <c r="B729" s="4"/>
      <c r="C729" s="5"/>
      <c r="D729" s="5"/>
      <c r="E729" s="5"/>
      <c r="F729" s="5"/>
      <c r="G729" s="32"/>
      <c r="H729" s="33"/>
      <c r="I729" s="32"/>
      <c r="J729" s="5"/>
      <c r="K729" s="5"/>
      <c r="L729" s="5"/>
      <c r="M729" s="5"/>
      <c r="N729" s="5"/>
      <c r="O729" s="5"/>
      <c r="P729" s="5"/>
      <c r="Q729" s="5"/>
    </row>
    <row r="730" spans="1:17">
      <c r="A730" s="4"/>
      <c r="B730" s="4"/>
      <c r="C730" s="5"/>
      <c r="D730" s="5"/>
      <c r="E730" s="5"/>
      <c r="F730" s="5"/>
      <c r="G730" s="32"/>
      <c r="H730" s="33"/>
      <c r="I730" s="32"/>
      <c r="J730" s="5"/>
      <c r="K730" s="5"/>
      <c r="L730" s="5"/>
      <c r="M730" s="5"/>
      <c r="N730" s="5"/>
      <c r="O730" s="5"/>
      <c r="P730" s="5"/>
      <c r="Q730" s="5"/>
    </row>
    <row r="731" spans="1:17">
      <c r="A731" s="4"/>
      <c r="B731" s="4"/>
      <c r="C731" s="5"/>
      <c r="D731" s="5"/>
      <c r="E731" s="5"/>
      <c r="F731" s="5"/>
      <c r="G731" s="32"/>
      <c r="H731" s="33"/>
      <c r="I731" s="32"/>
      <c r="J731" s="5"/>
      <c r="K731" s="5"/>
      <c r="L731" s="5"/>
      <c r="M731" s="5"/>
      <c r="N731" s="5"/>
      <c r="O731" s="5"/>
      <c r="P731" s="5"/>
      <c r="Q731" s="5"/>
    </row>
    <row r="732" spans="1:17">
      <c r="A732" s="4"/>
      <c r="B732" s="4"/>
      <c r="C732" s="5"/>
      <c r="D732" s="5"/>
      <c r="E732" s="5"/>
      <c r="F732" s="5"/>
      <c r="G732" s="32"/>
      <c r="H732" s="33"/>
      <c r="I732" s="32"/>
      <c r="J732" s="5"/>
      <c r="K732" s="5"/>
      <c r="L732" s="5"/>
      <c r="M732" s="5"/>
      <c r="N732" s="5"/>
      <c r="O732" s="5"/>
      <c r="P732" s="5"/>
      <c r="Q732" s="5"/>
    </row>
    <row r="733" spans="1:17">
      <c r="A733" s="4"/>
      <c r="B733" s="4"/>
      <c r="C733" s="5"/>
      <c r="D733" s="5"/>
      <c r="E733" s="5"/>
      <c r="F733" s="5"/>
      <c r="G733" s="32"/>
      <c r="H733" s="33"/>
      <c r="I733" s="32"/>
      <c r="J733" s="5"/>
      <c r="K733" s="5"/>
      <c r="L733" s="5"/>
      <c r="M733" s="5"/>
      <c r="N733" s="5"/>
      <c r="O733" s="5"/>
      <c r="P733" s="5"/>
      <c r="Q733" s="5"/>
    </row>
    <row r="734" spans="1:17">
      <c r="A734" s="4"/>
      <c r="B734" s="4"/>
      <c r="C734" s="5"/>
      <c r="D734" s="5"/>
      <c r="E734" s="5"/>
      <c r="F734" s="5"/>
      <c r="G734" s="32"/>
      <c r="H734" s="33"/>
      <c r="I734" s="32"/>
      <c r="J734" s="5"/>
      <c r="K734" s="5"/>
      <c r="L734" s="5"/>
      <c r="M734" s="5"/>
      <c r="N734" s="5"/>
      <c r="O734" s="5"/>
      <c r="P734" s="5"/>
      <c r="Q734" s="5"/>
    </row>
    <row r="735" spans="1:17">
      <c r="A735" s="4"/>
      <c r="B735" s="4"/>
      <c r="C735" s="5"/>
      <c r="D735" s="5"/>
      <c r="E735" s="5"/>
      <c r="F735" s="5"/>
      <c r="G735" s="32"/>
      <c r="H735" s="33"/>
      <c r="I735" s="32"/>
      <c r="J735" s="5"/>
      <c r="K735" s="5"/>
      <c r="L735" s="5"/>
      <c r="M735" s="5"/>
      <c r="N735" s="5"/>
      <c r="O735" s="5"/>
      <c r="P735" s="5"/>
      <c r="Q735" s="5"/>
    </row>
    <row r="736" spans="1:17">
      <c r="A736" s="4"/>
      <c r="B736" s="4"/>
      <c r="C736" s="5"/>
      <c r="D736" s="5"/>
      <c r="E736" s="5"/>
      <c r="F736" s="5"/>
      <c r="G736" s="32"/>
      <c r="H736" s="33"/>
      <c r="I736" s="32"/>
      <c r="J736" s="5"/>
      <c r="K736" s="5"/>
      <c r="L736" s="5"/>
      <c r="M736" s="5"/>
      <c r="N736" s="5"/>
      <c r="O736" s="5"/>
      <c r="P736" s="5"/>
      <c r="Q736" s="5"/>
    </row>
    <row r="737" spans="1:17">
      <c r="A737" s="4"/>
      <c r="B737" s="4"/>
      <c r="C737" s="5"/>
      <c r="D737" s="5"/>
      <c r="E737" s="5"/>
      <c r="F737" s="5"/>
      <c r="G737" s="32"/>
      <c r="H737" s="33"/>
      <c r="I737" s="32"/>
      <c r="J737" s="5"/>
      <c r="K737" s="5"/>
      <c r="L737" s="5"/>
      <c r="M737" s="5"/>
      <c r="N737" s="5"/>
      <c r="O737" s="5"/>
      <c r="P737" s="5"/>
      <c r="Q737" s="5"/>
    </row>
    <row r="738" spans="1:17">
      <c r="A738" s="4"/>
      <c r="B738" s="4"/>
      <c r="C738" s="5"/>
      <c r="D738" s="5"/>
      <c r="E738" s="5"/>
      <c r="F738" s="5"/>
      <c r="G738" s="32"/>
      <c r="H738" s="33"/>
      <c r="I738" s="32"/>
      <c r="J738" s="5"/>
      <c r="K738" s="5"/>
      <c r="L738" s="5"/>
      <c r="M738" s="5"/>
      <c r="N738" s="5"/>
      <c r="O738" s="5"/>
      <c r="P738" s="5"/>
      <c r="Q738" s="5"/>
    </row>
    <row r="739" spans="1:17">
      <c r="A739" s="4"/>
      <c r="B739" s="4"/>
      <c r="C739" s="5"/>
      <c r="D739" s="5"/>
      <c r="E739" s="5"/>
      <c r="F739" s="5"/>
      <c r="G739" s="32"/>
      <c r="H739" s="33"/>
      <c r="I739" s="32"/>
      <c r="J739" s="5"/>
      <c r="K739" s="5"/>
      <c r="L739" s="5"/>
      <c r="M739" s="5"/>
      <c r="N739" s="5"/>
      <c r="O739" s="5"/>
      <c r="P739" s="5"/>
      <c r="Q739" s="5"/>
    </row>
    <row r="740" spans="1:17">
      <c r="A740" s="4"/>
      <c r="B740" s="4"/>
      <c r="C740" s="5"/>
      <c r="D740" s="5"/>
      <c r="E740" s="5"/>
      <c r="F740" s="5"/>
      <c r="G740" s="32"/>
      <c r="H740" s="33"/>
      <c r="I740" s="32"/>
      <c r="J740" s="5"/>
      <c r="K740" s="5"/>
      <c r="L740" s="5"/>
      <c r="M740" s="5"/>
      <c r="N740" s="5"/>
      <c r="O740" s="5"/>
      <c r="P740" s="5"/>
      <c r="Q740" s="5"/>
    </row>
    <row r="741" spans="1:17">
      <c r="A741" s="4"/>
      <c r="B741" s="4"/>
      <c r="C741" s="5"/>
      <c r="D741" s="5"/>
      <c r="E741" s="5"/>
      <c r="F741" s="5"/>
      <c r="G741" s="32"/>
      <c r="H741" s="33"/>
      <c r="I741" s="32"/>
      <c r="J741" s="5"/>
      <c r="K741" s="5"/>
      <c r="L741" s="5"/>
      <c r="M741" s="5"/>
      <c r="N741" s="5"/>
      <c r="O741" s="5"/>
      <c r="P741" s="5"/>
      <c r="Q741" s="5"/>
    </row>
    <row r="742" spans="1:17">
      <c r="A742" s="4"/>
      <c r="B742" s="4"/>
      <c r="C742" s="5"/>
      <c r="D742" s="5"/>
      <c r="E742" s="5"/>
      <c r="F742" s="5"/>
      <c r="G742" s="32"/>
      <c r="H742" s="33"/>
      <c r="I742" s="32"/>
      <c r="J742" s="5"/>
      <c r="K742" s="5"/>
      <c r="L742" s="5"/>
      <c r="M742" s="5"/>
      <c r="N742" s="5"/>
      <c r="O742" s="5"/>
      <c r="P742" s="5"/>
      <c r="Q742" s="5"/>
    </row>
    <row r="743" spans="1:17">
      <c r="A743" s="4"/>
      <c r="B743" s="4"/>
      <c r="C743" s="5"/>
      <c r="D743" s="5"/>
      <c r="E743" s="5"/>
      <c r="F743" s="5"/>
      <c r="G743" s="32"/>
      <c r="H743" s="33"/>
      <c r="I743" s="32"/>
      <c r="J743" s="5"/>
      <c r="K743" s="5"/>
      <c r="L743" s="5"/>
      <c r="M743" s="5"/>
      <c r="N743" s="5"/>
      <c r="O743" s="5"/>
      <c r="P743" s="5"/>
      <c r="Q743" s="5"/>
    </row>
    <row r="744" spans="1:17">
      <c r="A744" s="4"/>
      <c r="B744" s="4"/>
      <c r="C744" s="5"/>
      <c r="D744" s="5"/>
      <c r="E744" s="5"/>
      <c r="F744" s="5"/>
      <c r="G744" s="32"/>
      <c r="H744" s="33"/>
      <c r="I744" s="32"/>
      <c r="J744" s="5"/>
      <c r="K744" s="5"/>
      <c r="L744" s="5"/>
      <c r="M744" s="5"/>
      <c r="N744" s="5"/>
      <c r="O744" s="5"/>
      <c r="P744" s="5"/>
      <c r="Q744" s="5"/>
    </row>
    <row r="745" spans="1:17">
      <c r="A745" s="4"/>
      <c r="B745" s="4"/>
      <c r="C745" s="5"/>
      <c r="D745" s="5"/>
      <c r="E745" s="5"/>
      <c r="F745" s="5"/>
      <c r="G745" s="32"/>
      <c r="H745" s="33"/>
      <c r="I745" s="32"/>
      <c r="J745" s="5"/>
      <c r="K745" s="5"/>
      <c r="L745" s="5"/>
      <c r="M745" s="5"/>
      <c r="N745" s="5"/>
      <c r="O745" s="5"/>
      <c r="P745" s="5"/>
      <c r="Q745" s="5"/>
    </row>
    <row r="746" spans="1:17">
      <c r="A746" s="4"/>
      <c r="B746" s="4"/>
      <c r="C746" s="5"/>
      <c r="D746" s="5"/>
      <c r="E746" s="5"/>
      <c r="F746" s="5"/>
      <c r="G746" s="32"/>
      <c r="H746" s="33"/>
      <c r="I746" s="32"/>
      <c r="J746" s="5"/>
      <c r="K746" s="5"/>
      <c r="L746" s="5"/>
      <c r="M746" s="5"/>
      <c r="N746" s="5"/>
      <c r="O746" s="5"/>
      <c r="P746" s="5"/>
      <c r="Q746" s="5"/>
    </row>
    <row r="747" spans="1:17">
      <c r="A747" s="4"/>
      <c r="B747" s="4"/>
      <c r="C747" s="5"/>
      <c r="D747" s="5"/>
      <c r="E747" s="5"/>
      <c r="F747" s="5"/>
      <c r="G747" s="32"/>
      <c r="H747" s="33"/>
      <c r="I747" s="32"/>
      <c r="J747" s="5"/>
      <c r="K747" s="5"/>
      <c r="L747" s="5"/>
      <c r="M747" s="5"/>
      <c r="N747" s="5"/>
      <c r="O747" s="5"/>
      <c r="P747" s="5"/>
      <c r="Q747" s="5"/>
    </row>
    <row r="748" spans="1:17">
      <c r="A748" s="4"/>
      <c r="B748" s="4"/>
      <c r="C748" s="5"/>
      <c r="D748" s="5"/>
      <c r="E748" s="5"/>
      <c r="F748" s="5"/>
      <c r="G748" s="32"/>
      <c r="H748" s="33"/>
      <c r="I748" s="32"/>
      <c r="J748" s="5"/>
      <c r="K748" s="5"/>
      <c r="L748" s="5"/>
      <c r="M748" s="5"/>
      <c r="N748" s="5"/>
      <c r="O748" s="5"/>
      <c r="P748" s="5"/>
      <c r="Q748" s="5"/>
    </row>
    <row r="749" spans="1:17">
      <c r="A749" s="4"/>
      <c r="B749" s="4"/>
      <c r="C749" s="5"/>
      <c r="D749" s="5"/>
      <c r="E749" s="5"/>
      <c r="F749" s="5"/>
      <c r="G749" s="32"/>
      <c r="H749" s="33"/>
      <c r="I749" s="32"/>
      <c r="J749" s="5"/>
      <c r="K749" s="5"/>
      <c r="L749" s="5"/>
      <c r="M749" s="5"/>
      <c r="N749" s="5"/>
      <c r="O749" s="5"/>
      <c r="P749" s="5"/>
      <c r="Q749" s="5"/>
    </row>
    <row r="750" spans="1:17">
      <c r="A750" s="4"/>
      <c r="B750" s="4"/>
      <c r="C750" s="5"/>
      <c r="D750" s="5"/>
      <c r="E750" s="5"/>
      <c r="F750" s="5"/>
      <c r="G750" s="32"/>
      <c r="H750" s="33"/>
      <c r="I750" s="32"/>
      <c r="J750" s="5"/>
      <c r="K750" s="5"/>
      <c r="L750" s="5"/>
      <c r="M750" s="5"/>
      <c r="N750" s="5"/>
      <c r="O750" s="5"/>
      <c r="P750" s="5"/>
      <c r="Q750" s="5"/>
    </row>
    <row r="751" spans="1:17">
      <c r="A751" s="4"/>
      <c r="B751" s="4"/>
      <c r="C751" s="5"/>
      <c r="D751" s="5"/>
      <c r="E751" s="5"/>
      <c r="F751" s="5"/>
      <c r="G751" s="32"/>
      <c r="H751" s="33"/>
      <c r="I751" s="32"/>
      <c r="J751" s="5"/>
      <c r="K751" s="5"/>
      <c r="L751" s="5"/>
      <c r="M751" s="5"/>
      <c r="N751" s="5"/>
      <c r="O751" s="5"/>
      <c r="P751" s="5"/>
      <c r="Q751" s="5"/>
    </row>
    <row r="752" spans="1:17">
      <c r="A752" s="4"/>
      <c r="B752" s="4"/>
      <c r="C752" s="5"/>
      <c r="D752" s="5"/>
      <c r="E752" s="5"/>
      <c r="F752" s="5"/>
      <c r="G752" s="32"/>
      <c r="H752" s="33"/>
      <c r="I752" s="32"/>
      <c r="J752" s="5"/>
      <c r="K752" s="5"/>
      <c r="L752" s="5"/>
      <c r="M752" s="5"/>
      <c r="N752" s="5"/>
      <c r="O752" s="5"/>
      <c r="P752" s="5"/>
      <c r="Q752" s="5"/>
    </row>
    <row r="753" spans="1:17">
      <c r="A753" s="4"/>
      <c r="B753" s="4"/>
      <c r="C753" s="5"/>
      <c r="D753" s="5"/>
      <c r="E753" s="5"/>
      <c r="F753" s="5"/>
      <c r="G753" s="32"/>
      <c r="H753" s="33"/>
      <c r="I753" s="32"/>
      <c r="J753" s="5"/>
      <c r="K753" s="5"/>
      <c r="L753" s="5"/>
      <c r="M753" s="5"/>
      <c r="N753" s="5"/>
      <c r="O753" s="5"/>
      <c r="P753" s="5"/>
      <c r="Q753" s="5"/>
    </row>
    <row r="754" spans="1:17">
      <c r="A754" s="4"/>
      <c r="B754" s="4"/>
      <c r="C754" s="5"/>
      <c r="D754" s="5"/>
      <c r="E754" s="5"/>
      <c r="F754" s="5"/>
      <c r="G754" s="32"/>
      <c r="H754" s="33"/>
      <c r="I754" s="32"/>
      <c r="J754" s="5"/>
      <c r="K754" s="5"/>
      <c r="L754" s="5"/>
      <c r="M754" s="5"/>
      <c r="N754" s="5"/>
      <c r="O754" s="5"/>
      <c r="P754" s="5"/>
      <c r="Q754" s="5"/>
    </row>
    <row r="755" spans="1:17">
      <c r="A755" s="4"/>
      <c r="B755" s="4"/>
      <c r="C755" s="5"/>
      <c r="D755" s="5"/>
      <c r="E755" s="5"/>
      <c r="F755" s="5"/>
      <c r="G755" s="32"/>
      <c r="H755" s="33"/>
      <c r="I755" s="32"/>
      <c r="J755" s="5"/>
      <c r="K755" s="5"/>
      <c r="L755" s="5"/>
      <c r="M755" s="5"/>
      <c r="N755" s="5"/>
      <c r="O755" s="5"/>
      <c r="P755" s="5"/>
      <c r="Q755" s="5"/>
    </row>
    <row r="756" spans="1:17">
      <c r="A756" s="4"/>
      <c r="B756" s="4"/>
      <c r="C756" s="5"/>
      <c r="D756" s="5"/>
      <c r="E756" s="5"/>
      <c r="F756" s="5"/>
      <c r="G756" s="32"/>
      <c r="H756" s="33"/>
      <c r="I756" s="32"/>
      <c r="J756" s="5"/>
      <c r="K756" s="5"/>
      <c r="L756" s="5"/>
      <c r="M756" s="5"/>
      <c r="N756" s="5"/>
      <c r="O756" s="5"/>
      <c r="P756" s="5"/>
      <c r="Q756" s="5"/>
    </row>
    <row r="757" spans="1:17">
      <c r="A757" s="4"/>
      <c r="B757" s="4"/>
      <c r="C757" s="5"/>
      <c r="D757" s="5"/>
      <c r="E757" s="5"/>
      <c r="F757" s="5"/>
      <c r="G757" s="32"/>
      <c r="H757" s="33"/>
      <c r="I757" s="32"/>
      <c r="J757" s="5"/>
      <c r="K757" s="5"/>
      <c r="L757" s="5"/>
      <c r="M757" s="5"/>
      <c r="N757" s="5"/>
      <c r="O757" s="5"/>
      <c r="P757" s="5"/>
      <c r="Q757" s="5"/>
    </row>
    <row r="758" spans="1:17">
      <c r="A758" s="4"/>
      <c r="B758" s="4"/>
      <c r="C758" s="5"/>
      <c r="D758" s="5"/>
      <c r="E758" s="5"/>
      <c r="F758" s="5"/>
      <c r="G758" s="32"/>
      <c r="H758" s="33"/>
      <c r="I758" s="32"/>
      <c r="J758" s="5"/>
      <c r="K758" s="5"/>
      <c r="L758" s="5"/>
      <c r="M758" s="5"/>
      <c r="N758" s="5"/>
      <c r="O758" s="5"/>
      <c r="P758" s="5"/>
      <c r="Q758" s="5"/>
    </row>
    <row r="759" spans="1:17">
      <c r="A759" s="4"/>
      <c r="B759" s="4"/>
      <c r="C759" s="5"/>
      <c r="D759" s="5"/>
      <c r="E759" s="5"/>
      <c r="F759" s="5"/>
      <c r="G759" s="32"/>
      <c r="H759" s="33"/>
      <c r="I759" s="32"/>
      <c r="J759" s="5"/>
      <c r="K759" s="5"/>
      <c r="L759" s="5"/>
      <c r="M759" s="5"/>
      <c r="N759" s="5"/>
      <c r="O759" s="5"/>
      <c r="P759" s="5"/>
      <c r="Q759" s="5"/>
    </row>
    <row r="760" spans="1:17">
      <c r="A760" s="4"/>
      <c r="B760" s="4"/>
      <c r="C760" s="5"/>
      <c r="D760" s="5"/>
      <c r="E760" s="5"/>
      <c r="F760" s="5"/>
      <c r="G760" s="32"/>
      <c r="H760" s="33"/>
      <c r="I760" s="32"/>
      <c r="J760" s="5"/>
      <c r="K760" s="5"/>
      <c r="L760" s="5"/>
      <c r="M760" s="5"/>
      <c r="N760" s="5"/>
      <c r="O760" s="5"/>
      <c r="P760" s="5"/>
      <c r="Q760" s="5"/>
    </row>
    <row r="761" spans="1:17">
      <c r="A761" s="4"/>
      <c r="B761" s="4"/>
      <c r="C761" s="5"/>
      <c r="D761" s="5"/>
      <c r="E761" s="5"/>
      <c r="F761" s="5"/>
      <c r="G761" s="32"/>
      <c r="H761" s="33"/>
      <c r="I761" s="32"/>
      <c r="J761" s="5"/>
      <c r="K761" s="5"/>
      <c r="L761" s="5"/>
      <c r="M761" s="5"/>
      <c r="N761" s="5"/>
      <c r="O761" s="5"/>
      <c r="P761" s="5"/>
      <c r="Q761" s="5"/>
    </row>
    <row r="762" spans="1:17">
      <c r="A762" s="4"/>
      <c r="B762" s="4"/>
      <c r="C762" s="5"/>
      <c r="D762" s="5"/>
      <c r="E762" s="5"/>
      <c r="F762" s="5"/>
      <c r="G762" s="32"/>
      <c r="H762" s="33"/>
      <c r="I762" s="32"/>
      <c r="J762" s="5"/>
      <c r="K762" s="5"/>
      <c r="L762" s="5"/>
      <c r="M762" s="5"/>
      <c r="N762" s="5"/>
      <c r="O762" s="5"/>
      <c r="P762" s="5"/>
      <c r="Q762" s="5"/>
    </row>
    <row r="763" spans="1:17">
      <c r="A763" s="4"/>
      <c r="B763" s="4"/>
      <c r="C763" s="5"/>
      <c r="D763" s="5"/>
      <c r="E763" s="5"/>
      <c r="F763" s="5"/>
      <c r="G763" s="32"/>
      <c r="H763" s="33"/>
      <c r="I763" s="32"/>
      <c r="J763" s="5"/>
      <c r="K763" s="5"/>
      <c r="L763" s="5"/>
      <c r="M763" s="5"/>
      <c r="N763" s="5"/>
      <c r="O763" s="5"/>
      <c r="P763" s="5"/>
      <c r="Q763" s="5"/>
    </row>
    <row r="764" spans="1:17">
      <c r="A764" s="4"/>
      <c r="B764" s="4"/>
      <c r="C764" s="5"/>
      <c r="D764" s="5"/>
      <c r="E764" s="5"/>
      <c r="F764" s="5"/>
      <c r="G764" s="32"/>
      <c r="H764" s="33"/>
      <c r="I764" s="32"/>
      <c r="J764" s="5"/>
      <c r="K764" s="5"/>
      <c r="L764" s="5"/>
      <c r="M764" s="5"/>
      <c r="N764" s="5"/>
      <c r="O764" s="5"/>
      <c r="P764" s="5"/>
      <c r="Q764" s="5"/>
    </row>
    <row r="765" spans="1:17">
      <c r="A765" s="4"/>
      <c r="B765" s="4"/>
      <c r="C765" s="5"/>
      <c r="D765" s="5"/>
      <c r="E765" s="5"/>
      <c r="F765" s="5"/>
      <c r="G765" s="32"/>
      <c r="H765" s="33"/>
      <c r="I765" s="32"/>
      <c r="J765" s="5"/>
      <c r="K765" s="5"/>
      <c r="L765" s="5"/>
      <c r="M765" s="5"/>
      <c r="N765" s="5"/>
      <c r="O765" s="5"/>
      <c r="P765" s="5"/>
      <c r="Q765" s="5"/>
    </row>
    <row r="766" spans="1:17">
      <c r="A766" s="4"/>
      <c r="B766" s="4"/>
      <c r="C766" s="5"/>
      <c r="D766" s="5"/>
      <c r="E766" s="5"/>
      <c r="F766" s="5"/>
      <c r="G766" s="32"/>
      <c r="H766" s="33"/>
      <c r="I766" s="32"/>
      <c r="J766" s="5"/>
      <c r="K766" s="5"/>
      <c r="L766" s="5"/>
      <c r="M766" s="5"/>
      <c r="N766" s="5"/>
      <c r="O766" s="5"/>
      <c r="P766" s="5"/>
      <c r="Q766" s="5"/>
    </row>
    <row r="767" spans="1:17">
      <c r="A767" s="4"/>
      <c r="B767" s="4"/>
      <c r="C767" s="5"/>
      <c r="D767" s="5"/>
      <c r="E767" s="5"/>
      <c r="F767" s="5"/>
      <c r="G767" s="32"/>
      <c r="H767" s="33"/>
      <c r="I767" s="32"/>
      <c r="J767" s="5"/>
      <c r="K767" s="5"/>
      <c r="L767" s="5"/>
      <c r="M767" s="5"/>
      <c r="N767" s="5"/>
      <c r="O767" s="5"/>
      <c r="P767" s="5"/>
      <c r="Q767" s="5"/>
    </row>
    <row r="768" spans="1:17">
      <c r="A768" s="4"/>
      <c r="B768" s="4"/>
      <c r="C768" s="5"/>
      <c r="D768" s="5"/>
      <c r="E768" s="5"/>
      <c r="F768" s="5"/>
      <c r="G768" s="32"/>
      <c r="H768" s="33"/>
      <c r="I768" s="32"/>
      <c r="J768" s="5"/>
      <c r="K768" s="5"/>
      <c r="L768" s="5"/>
      <c r="M768" s="5"/>
      <c r="N768" s="5"/>
      <c r="O768" s="5"/>
      <c r="P768" s="5"/>
      <c r="Q768" s="5"/>
    </row>
    <row r="769" spans="1:17">
      <c r="A769" s="4"/>
      <c r="B769" s="4"/>
      <c r="C769" s="5"/>
      <c r="D769" s="5"/>
      <c r="E769" s="5"/>
      <c r="F769" s="5"/>
      <c r="G769" s="32"/>
      <c r="H769" s="33"/>
      <c r="I769" s="32"/>
      <c r="J769" s="5"/>
      <c r="K769" s="5"/>
      <c r="L769" s="5"/>
      <c r="M769" s="5"/>
      <c r="N769" s="5"/>
      <c r="O769" s="5"/>
      <c r="P769" s="5"/>
      <c r="Q769" s="5"/>
    </row>
    <row r="770" spans="1:17">
      <c r="A770" s="4"/>
      <c r="B770" s="4"/>
      <c r="C770" s="5"/>
      <c r="D770" s="5"/>
      <c r="E770" s="5"/>
      <c r="F770" s="5"/>
      <c r="G770" s="32"/>
      <c r="H770" s="33"/>
      <c r="I770" s="32"/>
      <c r="J770" s="5"/>
      <c r="K770" s="5"/>
      <c r="L770" s="5"/>
      <c r="M770" s="5"/>
      <c r="N770" s="5"/>
      <c r="O770" s="5"/>
      <c r="P770" s="5"/>
      <c r="Q770" s="5"/>
    </row>
    <row r="771" spans="1:17">
      <c r="A771" s="4"/>
      <c r="B771" s="4"/>
      <c r="C771" s="5"/>
      <c r="D771" s="5"/>
      <c r="E771" s="5"/>
      <c r="F771" s="5"/>
      <c r="G771" s="32"/>
      <c r="H771" s="33"/>
      <c r="I771" s="32"/>
      <c r="J771" s="5"/>
      <c r="K771" s="5"/>
      <c r="L771" s="5"/>
      <c r="M771" s="5"/>
      <c r="N771" s="5"/>
      <c r="O771" s="5"/>
      <c r="P771" s="5"/>
      <c r="Q771" s="5"/>
    </row>
    <row r="772" spans="1:17">
      <c r="A772" s="4"/>
      <c r="B772" s="4"/>
      <c r="C772" s="5"/>
      <c r="D772" s="5"/>
      <c r="E772" s="5"/>
      <c r="F772" s="5"/>
      <c r="G772" s="32"/>
      <c r="H772" s="33"/>
      <c r="I772" s="32"/>
      <c r="J772" s="5"/>
      <c r="K772" s="5"/>
      <c r="L772" s="5"/>
      <c r="M772" s="5"/>
      <c r="N772" s="5"/>
      <c r="O772" s="5"/>
      <c r="P772" s="5"/>
      <c r="Q772" s="5"/>
    </row>
    <row r="773" spans="1:17">
      <c r="A773" s="4"/>
      <c r="B773" s="4"/>
      <c r="C773" s="5"/>
      <c r="D773" s="5"/>
      <c r="E773" s="5"/>
      <c r="F773" s="5"/>
      <c r="G773" s="32"/>
      <c r="H773" s="33"/>
      <c r="I773" s="32"/>
      <c r="J773" s="5"/>
      <c r="K773" s="5"/>
      <c r="L773" s="5"/>
      <c r="M773" s="5"/>
      <c r="N773" s="5"/>
      <c r="O773" s="5"/>
      <c r="P773" s="5"/>
      <c r="Q773" s="5"/>
    </row>
    <row r="774" spans="1:17">
      <c r="A774" s="4"/>
      <c r="B774" s="4"/>
      <c r="C774" s="5"/>
      <c r="D774" s="5"/>
      <c r="E774" s="5"/>
      <c r="F774" s="5"/>
      <c r="G774" s="32"/>
      <c r="H774" s="33"/>
      <c r="I774" s="32"/>
      <c r="J774" s="5"/>
      <c r="K774" s="5"/>
      <c r="L774" s="5"/>
      <c r="M774" s="5"/>
      <c r="N774" s="5"/>
      <c r="O774" s="5"/>
      <c r="P774" s="5"/>
      <c r="Q774" s="5"/>
    </row>
    <row r="775" spans="1:17">
      <c r="A775" s="4"/>
      <c r="B775" s="4"/>
      <c r="C775" s="5"/>
      <c r="D775" s="5"/>
      <c r="E775" s="5"/>
      <c r="F775" s="5"/>
      <c r="G775" s="32"/>
      <c r="H775" s="33"/>
      <c r="I775" s="32"/>
      <c r="J775" s="5"/>
      <c r="K775" s="5"/>
      <c r="L775" s="5"/>
      <c r="M775" s="5"/>
      <c r="N775" s="5"/>
      <c r="O775" s="5"/>
      <c r="P775" s="5"/>
      <c r="Q775" s="5"/>
    </row>
    <row r="776" spans="1:17">
      <c r="A776" s="4"/>
      <c r="B776" s="4"/>
      <c r="C776" s="5"/>
      <c r="D776" s="5"/>
      <c r="E776" s="5"/>
      <c r="F776" s="5"/>
      <c r="G776" s="32"/>
      <c r="H776" s="33"/>
      <c r="I776" s="32"/>
      <c r="J776" s="5"/>
      <c r="K776" s="5"/>
      <c r="L776" s="5"/>
      <c r="M776" s="5"/>
      <c r="N776" s="5"/>
      <c r="O776" s="5"/>
      <c r="P776" s="5"/>
      <c r="Q776" s="5"/>
    </row>
    <row r="777" spans="1:17">
      <c r="A777" s="4"/>
      <c r="B777" s="4"/>
      <c r="C777" s="5"/>
      <c r="D777" s="5"/>
      <c r="E777" s="5"/>
      <c r="F777" s="5"/>
      <c r="G777" s="32"/>
      <c r="H777" s="33"/>
      <c r="I777" s="32"/>
      <c r="J777" s="5"/>
      <c r="K777" s="5"/>
      <c r="L777" s="5"/>
      <c r="M777" s="5"/>
      <c r="N777" s="5"/>
      <c r="O777" s="5"/>
      <c r="P777" s="5"/>
      <c r="Q777" s="5"/>
    </row>
    <row r="778" spans="1:17">
      <c r="A778" s="4"/>
      <c r="B778" s="4"/>
      <c r="C778" s="5"/>
      <c r="D778" s="5"/>
      <c r="E778" s="5"/>
      <c r="F778" s="5"/>
      <c r="G778" s="32"/>
      <c r="H778" s="33"/>
      <c r="I778" s="32"/>
      <c r="J778" s="5"/>
      <c r="K778" s="5"/>
      <c r="L778" s="5"/>
      <c r="M778" s="5"/>
      <c r="N778" s="5"/>
      <c r="O778" s="5"/>
      <c r="P778" s="5"/>
      <c r="Q778" s="5"/>
    </row>
    <row r="779" spans="1:17">
      <c r="A779" s="4"/>
      <c r="B779" s="4"/>
      <c r="C779" s="5"/>
      <c r="D779" s="5"/>
      <c r="E779" s="5"/>
      <c r="F779" s="5"/>
      <c r="G779" s="32"/>
      <c r="H779" s="33"/>
      <c r="I779" s="32"/>
      <c r="J779" s="5"/>
      <c r="K779" s="5"/>
      <c r="L779" s="5"/>
      <c r="M779" s="5"/>
      <c r="N779" s="5"/>
      <c r="O779" s="5"/>
      <c r="P779" s="5"/>
      <c r="Q779" s="5"/>
    </row>
    <row r="780" spans="1:17">
      <c r="A780" s="4"/>
      <c r="B780" s="4"/>
      <c r="C780" s="5"/>
      <c r="D780" s="5"/>
      <c r="E780" s="5"/>
      <c r="F780" s="5"/>
      <c r="G780" s="32"/>
      <c r="H780" s="33"/>
      <c r="I780" s="32"/>
      <c r="J780" s="5"/>
      <c r="K780" s="5"/>
      <c r="L780" s="5"/>
      <c r="M780" s="5"/>
      <c r="N780" s="5"/>
      <c r="O780" s="5"/>
      <c r="P780" s="5"/>
      <c r="Q780" s="5"/>
    </row>
    <row r="781" spans="1:17">
      <c r="A781" s="4"/>
      <c r="B781" s="4"/>
      <c r="C781" s="5"/>
      <c r="D781" s="5"/>
      <c r="E781" s="5"/>
      <c r="F781" s="5"/>
      <c r="G781" s="32"/>
      <c r="H781" s="33"/>
      <c r="I781" s="32"/>
      <c r="J781" s="5"/>
      <c r="K781" s="5"/>
      <c r="L781" s="5"/>
      <c r="M781" s="5"/>
      <c r="N781" s="5"/>
      <c r="O781" s="5"/>
      <c r="P781" s="5"/>
      <c r="Q781" s="5"/>
    </row>
    <row r="782" spans="1:17">
      <c r="A782" s="4"/>
      <c r="B782" s="4"/>
      <c r="C782" s="5"/>
      <c r="D782" s="5"/>
      <c r="E782" s="5"/>
      <c r="F782" s="5"/>
      <c r="G782" s="32"/>
      <c r="H782" s="33"/>
      <c r="I782" s="32"/>
      <c r="J782" s="5"/>
      <c r="K782" s="5"/>
      <c r="L782" s="5"/>
      <c r="M782" s="5"/>
      <c r="N782" s="5"/>
      <c r="O782" s="5"/>
      <c r="P782" s="5"/>
      <c r="Q782" s="5"/>
    </row>
    <row r="783" spans="1:17">
      <c r="A783" s="4"/>
      <c r="B783" s="4"/>
      <c r="C783" s="5"/>
      <c r="D783" s="5"/>
      <c r="E783" s="5"/>
      <c r="F783" s="5"/>
      <c r="G783" s="32"/>
      <c r="H783" s="33"/>
      <c r="I783" s="32"/>
      <c r="J783" s="5"/>
      <c r="K783" s="5"/>
      <c r="L783" s="5"/>
      <c r="M783" s="5"/>
      <c r="N783" s="5"/>
      <c r="O783" s="5"/>
      <c r="P783" s="5"/>
      <c r="Q783" s="5"/>
    </row>
    <row r="784" spans="1:17">
      <c r="A784" s="4"/>
      <c r="B784" s="4"/>
      <c r="C784" s="5"/>
      <c r="D784" s="5"/>
      <c r="E784" s="5"/>
      <c r="F784" s="5"/>
      <c r="G784" s="32"/>
      <c r="H784" s="33"/>
      <c r="I784" s="32"/>
      <c r="J784" s="5"/>
      <c r="K784" s="5"/>
      <c r="L784" s="5"/>
      <c r="M784" s="5"/>
      <c r="N784" s="5"/>
      <c r="O784" s="5"/>
      <c r="P784" s="5"/>
      <c r="Q784" s="5"/>
    </row>
    <row r="785" spans="1:17">
      <c r="A785" s="4"/>
      <c r="B785" s="4"/>
      <c r="C785" s="5"/>
      <c r="D785" s="5"/>
      <c r="E785" s="5"/>
      <c r="F785" s="5"/>
      <c r="G785" s="32"/>
      <c r="H785" s="33"/>
      <c r="I785" s="32"/>
      <c r="J785" s="5"/>
      <c r="K785" s="5"/>
      <c r="L785" s="5"/>
      <c r="M785" s="5"/>
      <c r="N785" s="5"/>
      <c r="O785" s="5"/>
      <c r="P785" s="5"/>
      <c r="Q785" s="5"/>
    </row>
    <row r="786" spans="1:17">
      <c r="A786" s="4"/>
      <c r="B786" s="4"/>
      <c r="C786" s="5"/>
      <c r="D786" s="5"/>
      <c r="E786" s="5"/>
      <c r="F786" s="5"/>
      <c r="G786" s="32"/>
      <c r="H786" s="33"/>
      <c r="I786" s="32"/>
      <c r="J786" s="5"/>
      <c r="K786" s="5"/>
      <c r="L786" s="5"/>
      <c r="M786" s="5"/>
      <c r="N786" s="5"/>
      <c r="O786" s="5"/>
      <c r="P786" s="5"/>
      <c r="Q786" s="5"/>
    </row>
    <row r="787" spans="1:17">
      <c r="A787" s="4"/>
      <c r="B787" s="4"/>
      <c r="C787" s="5"/>
      <c r="D787" s="5"/>
      <c r="E787" s="5"/>
      <c r="F787" s="5"/>
      <c r="G787" s="32"/>
      <c r="H787" s="33"/>
      <c r="I787" s="32"/>
      <c r="J787" s="5"/>
      <c r="K787" s="5"/>
      <c r="L787" s="5"/>
      <c r="M787" s="5"/>
      <c r="N787" s="5"/>
      <c r="O787" s="5"/>
      <c r="P787" s="5"/>
      <c r="Q787" s="5"/>
    </row>
    <row r="788" spans="1:17">
      <c r="A788" s="4"/>
      <c r="B788" s="4"/>
      <c r="C788" s="5"/>
      <c r="D788" s="5"/>
      <c r="E788" s="5"/>
      <c r="F788" s="5"/>
      <c r="G788" s="32"/>
      <c r="H788" s="33"/>
      <c r="I788" s="32"/>
      <c r="J788" s="5"/>
      <c r="K788" s="5"/>
      <c r="L788" s="5"/>
      <c r="M788" s="5"/>
      <c r="N788" s="5"/>
      <c r="O788" s="5"/>
      <c r="P788" s="5"/>
      <c r="Q788" s="5"/>
    </row>
    <row r="789" spans="1:17">
      <c r="A789" s="4"/>
      <c r="B789" s="4"/>
      <c r="C789" s="5"/>
      <c r="D789" s="5"/>
      <c r="E789" s="5"/>
      <c r="F789" s="5"/>
      <c r="G789" s="32"/>
      <c r="H789" s="33"/>
      <c r="I789" s="32"/>
      <c r="J789" s="5"/>
      <c r="K789" s="5"/>
      <c r="L789" s="5"/>
      <c r="M789" s="5"/>
      <c r="N789" s="5"/>
      <c r="O789" s="5"/>
      <c r="P789" s="5"/>
      <c r="Q789" s="5"/>
    </row>
    <row r="790" spans="1:17">
      <c r="A790" s="4"/>
      <c r="B790" s="4"/>
      <c r="C790" s="5"/>
      <c r="D790" s="5"/>
      <c r="E790" s="5"/>
      <c r="F790" s="5"/>
      <c r="G790" s="32"/>
      <c r="H790" s="33"/>
      <c r="I790" s="32"/>
      <c r="J790" s="5"/>
      <c r="K790" s="5"/>
      <c r="L790" s="5"/>
      <c r="M790" s="5"/>
      <c r="N790" s="5"/>
      <c r="O790" s="5"/>
      <c r="P790" s="5"/>
      <c r="Q790" s="5"/>
    </row>
    <row r="791" spans="1:17">
      <c r="A791" s="4"/>
      <c r="B791" s="4"/>
      <c r="C791" s="5"/>
      <c r="D791" s="5"/>
      <c r="E791" s="5"/>
      <c r="F791" s="5"/>
      <c r="G791" s="32"/>
      <c r="H791" s="33"/>
      <c r="I791" s="32"/>
      <c r="J791" s="5"/>
      <c r="K791" s="5"/>
      <c r="L791" s="5"/>
      <c r="M791" s="5"/>
      <c r="N791" s="5"/>
      <c r="O791" s="5"/>
      <c r="P791" s="5"/>
      <c r="Q791" s="5"/>
    </row>
    <row r="792" spans="1:17">
      <c r="A792" s="4"/>
      <c r="B792" s="4"/>
      <c r="C792" s="5"/>
      <c r="D792" s="5"/>
      <c r="E792" s="5"/>
      <c r="F792" s="5"/>
      <c r="G792" s="32"/>
      <c r="H792" s="33"/>
      <c r="I792" s="32"/>
      <c r="J792" s="5"/>
      <c r="K792" s="5"/>
      <c r="L792" s="5"/>
      <c r="M792" s="5"/>
      <c r="N792" s="5"/>
      <c r="O792" s="5"/>
      <c r="P792" s="5"/>
      <c r="Q792" s="5"/>
    </row>
    <row r="793" spans="1:17">
      <c r="A793" s="4"/>
      <c r="B793" s="4"/>
      <c r="C793" s="5"/>
      <c r="D793" s="5"/>
      <c r="E793" s="5"/>
      <c r="F793" s="5"/>
      <c r="G793" s="32"/>
      <c r="H793" s="33"/>
      <c r="I793" s="32"/>
      <c r="J793" s="5"/>
      <c r="K793" s="5"/>
      <c r="L793" s="5"/>
      <c r="M793" s="5"/>
      <c r="N793" s="5"/>
      <c r="O793" s="5"/>
      <c r="P793" s="5"/>
      <c r="Q793" s="5"/>
    </row>
    <row r="794" spans="1:17">
      <c r="A794" s="4"/>
      <c r="B794" s="4"/>
      <c r="C794" s="5"/>
      <c r="D794" s="5"/>
      <c r="E794" s="5"/>
      <c r="F794" s="5"/>
      <c r="G794" s="32"/>
      <c r="H794" s="33"/>
      <c r="I794" s="32"/>
      <c r="J794" s="5"/>
      <c r="K794" s="5"/>
      <c r="L794" s="5"/>
      <c r="M794" s="5"/>
      <c r="N794" s="5"/>
      <c r="O794" s="5"/>
      <c r="P794" s="5"/>
      <c r="Q794" s="5"/>
    </row>
    <row r="795" spans="1:17">
      <c r="A795" s="4"/>
      <c r="B795" s="4"/>
      <c r="C795" s="5"/>
      <c r="D795" s="5"/>
      <c r="E795" s="5"/>
      <c r="F795" s="5"/>
      <c r="G795" s="32"/>
      <c r="H795" s="33"/>
      <c r="I795" s="32"/>
      <c r="J795" s="5"/>
      <c r="K795" s="5"/>
      <c r="L795" s="5"/>
      <c r="M795" s="5"/>
      <c r="N795" s="5"/>
      <c r="O795" s="5"/>
      <c r="P795" s="5"/>
      <c r="Q795" s="5"/>
    </row>
    <row r="796" spans="1:17">
      <c r="A796" s="4"/>
      <c r="B796" s="4"/>
      <c r="C796" s="5"/>
      <c r="D796" s="5"/>
      <c r="E796" s="5"/>
      <c r="F796" s="5"/>
      <c r="G796" s="32"/>
      <c r="H796" s="33"/>
      <c r="I796" s="32"/>
      <c r="J796" s="5"/>
      <c r="K796" s="5"/>
      <c r="L796" s="5"/>
      <c r="M796" s="5"/>
      <c r="N796" s="5"/>
      <c r="O796" s="5"/>
      <c r="P796" s="5"/>
      <c r="Q796" s="5"/>
    </row>
    <row r="797" spans="1:17">
      <c r="A797" s="4"/>
      <c r="B797" s="4"/>
      <c r="C797" s="5"/>
      <c r="D797" s="5"/>
      <c r="E797" s="5"/>
      <c r="F797" s="5"/>
      <c r="G797" s="32"/>
      <c r="H797" s="33"/>
      <c r="I797" s="32"/>
      <c r="J797" s="5"/>
      <c r="K797" s="5"/>
      <c r="L797" s="5"/>
      <c r="M797" s="5"/>
      <c r="N797" s="5"/>
      <c r="O797" s="5"/>
      <c r="P797" s="5"/>
      <c r="Q797" s="5"/>
    </row>
    <row r="798" spans="1:17">
      <c r="A798" s="4"/>
      <c r="B798" s="4"/>
      <c r="C798" s="5"/>
      <c r="D798" s="5"/>
      <c r="E798" s="5"/>
      <c r="F798" s="5"/>
      <c r="G798" s="32"/>
      <c r="H798" s="33"/>
      <c r="I798" s="32"/>
      <c r="J798" s="5"/>
      <c r="K798" s="5"/>
      <c r="L798" s="5"/>
      <c r="M798" s="5"/>
      <c r="N798" s="5"/>
      <c r="O798" s="5"/>
      <c r="P798" s="5"/>
      <c r="Q798" s="5"/>
    </row>
    <row r="799" spans="1:17">
      <c r="A799" s="4"/>
      <c r="B799" s="4"/>
      <c r="C799" s="5"/>
      <c r="D799" s="5"/>
      <c r="E799" s="5"/>
      <c r="F799" s="5"/>
      <c r="G799" s="32"/>
      <c r="H799" s="33"/>
      <c r="I799" s="32"/>
      <c r="J799" s="5"/>
      <c r="K799" s="5"/>
      <c r="L799" s="5"/>
      <c r="M799" s="5"/>
      <c r="N799" s="5"/>
      <c r="O799" s="5"/>
      <c r="P799" s="5"/>
      <c r="Q799" s="5"/>
    </row>
    <row r="800" spans="1:17">
      <c r="A800" s="4"/>
      <c r="B800" s="4"/>
      <c r="C800" s="5"/>
      <c r="D800" s="5"/>
      <c r="E800" s="5"/>
      <c r="F800" s="5"/>
      <c r="G800" s="32"/>
      <c r="H800" s="33"/>
      <c r="I800" s="32"/>
      <c r="J800" s="5"/>
      <c r="K800" s="5"/>
      <c r="L800" s="5"/>
      <c r="M800" s="5"/>
      <c r="N800" s="5"/>
      <c r="O800" s="5"/>
      <c r="P800" s="5"/>
      <c r="Q800" s="5"/>
    </row>
    <row r="801" spans="1:17">
      <c r="A801" s="4"/>
      <c r="B801" s="4"/>
      <c r="C801" s="5"/>
      <c r="D801" s="5"/>
      <c r="E801" s="5"/>
      <c r="F801" s="5"/>
      <c r="G801" s="32"/>
      <c r="H801" s="33"/>
      <c r="I801" s="32"/>
      <c r="J801" s="5"/>
      <c r="K801" s="5"/>
      <c r="L801" s="5"/>
      <c r="M801" s="5"/>
      <c r="N801" s="5"/>
      <c r="O801" s="5"/>
      <c r="P801" s="5"/>
      <c r="Q801" s="5"/>
    </row>
    <row r="802" spans="1:17">
      <c r="A802" s="4"/>
      <c r="B802" s="4"/>
      <c r="C802" s="5"/>
      <c r="D802" s="5"/>
      <c r="E802" s="5"/>
      <c r="F802" s="5"/>
      <c r="G802" s="32"/>
      <c r="H802" s="33"/>
      <c r="I802" s="32"/>
      <c r="J802" s="5"/>
      <c r="K802" s="5"/>
      <c r="L802" s="5"/>
      <c r="M802" s="5"/>
      <c r="N802" s="5"/>
      <c r="O802" s="5"/>
      <c r="P802" s="5"/>
      <c r="Q802" s="5"/>
    </row>
    <row r="803" spans="1:17">
      <c r="A803" s="4"/>
      <c r="B803" s="4"/>
      <c r="C803" s="5"/>
      <c r="D803" s="5"/>
      <c r="E803" s="5"/>
      <c r="F803" s="5"/>
      <c r="G803" s="32"/>
      <c r="H803" s="33"/>
      <c r="I803" s="32"/>
      <c r="J803" s="5"/>
      <c r="K803" s="5"/>
      <c r="L803" s="5"/>
      <c r="M803" s="5"/>
      <c r="N803" s="5"/>
      <c r="O803" s="5"/>
      <c r="P803" s="5"/>
      <c r="Q803" s="5"/>
    </row>
    <row r="804" spans="1:17">
      <c r="A804" s="4"/>
      <c r="B804" s="4"/>
      <c r="C804" s="5"/>
      <c r="D804" s="5"/>
      <c r="E804" s="5"/>
      <c r="F804" s="5"/>
      <c r="G804" s="32"/>
      <c r="H804" s="33"/>
      <c r="I804" s="32"/>
      <c r="J804" s="5"/>
      <c r="K804" s="5"/>
      <c r="L804" s="5"/>
      <c r="M804" s="5"/>
      <c r="N804" s="5"/>
      <c r="O804" s="5"/>
      <c r="P804" s="5"/>
      <c r="Q804" s="5"/>
    </row>
    <row r="805" spans="1:17">
      <c r="A805" s="4"/>
      <c r="B805" s="4"/>
      <c r="C805" s="5"/>
      <c r="D805" s="5"/>
      <c r="E805" s="5"/>
      <c r="F805" s="5"/>
      <c r="G805" s="32"/>
      <c r="H805" s="33"/>
      <c r="I805" s="32"/>
      <c r="J805" s="5"/>
      <c r="K805" s="5"/>
      <c r="L805" s="5"/>
      <c r="M805" s="5"/>
      <c r="N805" s="5"/>
      <c r="O805" s="5"/>
      <c r="P805" s="5"/>
      <c r="Q805" s="5"/>
    </row>
    <row r="806" spans="1:17">
      <c r="A806" s="4"/>
      <c r="B806" s="4"/>
      <c r="C806" s="5"/>
      <c r="D806" s="5"/>
      <c r="E806" s="5"/>
      <c r="F806" s="5"/>
      <c r="G806" s="32"/>
      <c r="H806" s="33"/>
      <c r="I806" s="32"/>
      <c r="J806" s="5"/>
      <c r="K806" s="5"/>
      <c r="L806" s="5"/>
      <c r="M806" s="5"/>
      <c r="N806" s="5"/>
      <c r="O806" s="5"/>
      <c r="P806" s="5"/>
      <c r="Q806" s="5"/>
    </row>
    <row r="807" spans="1:17">
      <c r="A807" s="4"/>
      <c r="B807" s="4"/>
      <c r="C807" s="5"/>
      <c r="D807" s="5"/>
      <c r="E807" s="5"/>
      <c r="F807" s="5"/>
      <c r="G807" s="32"/>
      <c r="H807" s="33"/>
      <c r="I807" s="32"/>
      <c r="J807" s="5"/>
      <c r="K807" s="5"/>
      <c r="L807" s="5"/>
      <c r="M807" s="5"/>
      <c r="N807" s="5"/>
      <c r="O807" s="5"/>
      <c r="P807" s="5"/>
      <c r="Q807" s="5"/>
    </row>
    <row r="808" spans="1:17">
      <c r="A808" s="4"/>
      <c r="B808" s="4"/>
      <c r="C808" s="5"/>
      <c r="D808" s="5"/>
      <c r="E808" s="5"/>
      <c r="F808" s="5"/>
      <c r="G808" s="32"/>
      <c r="H808" s="33"/>
      <c r="I808" s="32"/>
      <c r="J808" s="5"/>
      <c r="K808" s="5"/>
      <c r="L808" s="5"/>
      <c r="M808" s="5"/>
      <c r="N808" s="5"/>
      <c r="O808" s="5"/>
      <c r="P808" s="5"/>
      <c r="Q808" s="5"/>
    </row>
    <row r="809" spans="1:17">
      <c r="A809" s="4"/>
      <c r="B809" s="4"/>
      <c r="C809" s="5"/>
      <c r="D809" s="5"/>
      <c r="E809" s="5"/>
      <c r="F809" s="5"/>
      <c r="G809" s="32"/>
      <c r="H809" s="33"/>
      <c r="I809" s="32"/>
      <c r="J809" s="5"/>
      <c r="K809" s="5"/>
      <c r="L809" s="5"/>
      <c r="M809" s="5"/>
      <c r="N809" s="5"/>
      <c r="O809" s="5"/>
      <c r="P809" s="5"/>
      <c r="Q809" s="5"/>
    </row>
    <row r="810" spans="1:17">
      <c r="A810" s="4"/>
      <c r="B810" s="4"/>
      <c r="C810" s="5"/>
      <c r="D810" s="5"/>
      <c r="E810" s="5"/>
      <c r="F810" s="5"/>
      <c r="G810" s="32"/>
      <c r="H810" s="33"/>
      <c r="I810" s="32"/>
      <c r="J810" s="5"/>
      <c r="K810" s="5"/>
      <c r="L810" s="5"/>
      <c r="M810" s="5"/>
      <c r="N810" s="5"/>
      <c r="O810" s="5"/>
      <c r="P810" s="5"/>
      <c r="Q810" s="5"/>
    </row>
    <row r="811" spans="1:17">
      <c r="A811" s="4"/>
      <c r="B811" s="4"/>
      <c r="C811" s="5"/>
      <c r="D811" s="5"/>
      <c r="E811" s="5"/>
      <c r="F811" s="5"/>
      <c r="G811" s="32"/>
      <c r="H811" s="33"/>
      <c r="I811" s="32"/>
      <c r="J811" s="5"/>
      <c r="K811" s="5"/>
      <c r="L811" s="5"/>
      <c r="M811" s="5"/>
      <c r="N811" s="5"/>
      <c r="O811" s="5"/>
      <c r="P811" s="5"/>
      <c r="Q811" s="5"/>
    </row>
    <row r="812" spans="1:17">
      <c r="A812" s="4"/>
      <c r="B812" s="4"/>
      <c r="C812" s="5"/>
      <c r="D812" s="5"/>
      <c r="E812" s="5"/>
      <c r="F812" s="5"/>
      <c r="G812" s="32"/>
      <c r="H812" s="33"/>
      <c r="I812" s="32"/>
      <c r="J812" s="5"/>
      <c r="K812" s="5"/>
      <c r="L812" s="5"/>
      <c r="M812" s="5"/>
      <c r="N812" s="5"/>
      <c r="O812" s="5"/>
      <c r="P812" s="5"/>
      <c r="Q812" s="5"/>
    </row>
    <row r="813" spans="1:17">
      <c r="A813" s="4"/>
      <c r="B813" s="4"/>
      <c r="C813" s="5"/>
      <c r="D813" s="5"/>
      <c r="E813" s="5"/>
      <c r="F813" s="5"/>
      <c r="G813" s="32"/>
      <c r="H813" s="33"/>
      <c r="I813" s="32"/>
      <c r="J813" s="5"/>
      <c r="K813" s="5"/>
      <c r="L813" s="5"/>
      <c r="M813" s="5"/>
      <c r="N813" s="5"/>
      <c r="O813" s="5"/>
      <c r="P813" s="5"/>
      <c r="Q813" s="5"/>
    </row>
    <row r="814" spans="1:17">
      <c r="A814" s="4"/>
      <c r="B814" s="4"/>
      <c r="C814" s="5"/>
      <c r="D814" s="5"/>
      <c r="E814" s="5"/>
      <c r="F814" s="5"/>
      <c r="G814" s="32"/>
      <c r="H814" s="33"/>
      <c r="I814" s="32"/>
      <c r="J814" s="5"/>
      <c r="K814" s="5"/>
      <c r="L814" s="5"/>
      <c r="M814" s="5"/>
      <c r="N814" s="5"/>
      <c r="O814" s="5"/>
      <c r="P814" s="5"/>
      <c r="Q814" s="5"/>
    </row>
    <row r="815" spans="1:17">
      <c r="A815" s="4"/>
      <c r="B815" s="4"/>
      <c r="C815" s="5"/>
      <c r="D815" s="5"/>
      <c r="E815" s="5"/>
      <c r="F815" s="5"/>
      <c r="G815" s="32"/>
      <c r="H815" s="33"/>
      <c r="I815" s="32"/>
      <c r="J815" s="5"/>
      <c r="K815" s="5"/>
      <c r="L815" s="5"/>
      <c r="M815" s="5"/>
      <c r="N815" s="5"/>
      <c r="O815" s="5"/>
      <c r="P815" s="5"/>
      <c r="Q815" s="5"/>
    </row>
    <row r="816" spans="1:17">
      <c r="A816" s="4"/>
      <c r="B816" s="4"/>
      <c r="C816" s="5"/>
      <c r="D816" s="5"/>
      <c r="E816" s="5"/>
      <c r="F816" s="5"/>
      <c r="G816" s="32"/>
      <c r="H816" s="33"/>
      <c r="I816" s="32"/>
      <c r="J816" s="5"/>
      <c r="K816" s="5"/>
      <c r="L816" s="5"/>
      <c r="M816" s="5"/>
      <c r="N816" s="5"/>
      <c r="O816" s="5"/>
      <c r="P816" s="5"/>
      <c r="Q816" s="5"/>
    </row>
    <row r="817" spans="1:17">
      <c r="A817" s="4"/>
      <c r="B817" s="4"/>
      <c r="C817" s="5"/>
      <c r="D817" s="5"/>
      <c r="E817" s="5"/>
      <c r="F817" s="5"/>
      <c r="G817" s="32"/>
      <c r="H817" s="33"/>
      <c r="I817" s="32"/>
      <c r="J817" s="5"/>
      <c r="K817" s="5"/>
      <c r="L817" s="5"/>
      <c r="M817" s="5"/>
      <c r="N817" s="5"/>
      <c r="O817" s="5"/>
      <c r="P817" s="5"/>
      <c r="Q817" s="5"/>
    </row>
    <row r="818" spans="1:17">
      <c r="A818" s="4"/>
      <c r="B818" s="4"/>
      <c r="C818" s="5"/>
      <c r="D818" s="5"/>
      <c r="E818" s="5"/>
      <c r="F818" s="5"/>
      <c r="G818" s="32"/>
      <c r="H818" s="33"/>
      <c r="I818" s="32"/>
      <c r="J818" s="5"/>
      <c r="K818" s="5"/>
      <c r="L818" s="5"/>
      <c r="M818" s="5"/>
      <c r="N818" s="5"/>
      <c r="O818" s="5"/>
      <c r="P818" s="5"/>
      <c r="Q818" s="5"/>
    </row>
    <row r="819" spans="1:17">
      <c r="A819" s="4"/>
      <c r="B819" s="4"/>
      <c r="C819" s="5"/>
      <c r="D819" s="5"/>
      <c r="E819" s="5"/>
      <c r="F819" s="5"/>
      <c r="G819" s="32"/>
      <c r="H819" s="33"/>
      <c r="I819" s="32"/>
      <c r="J819" s="5"/>
      <c r="K819" s="5"/>
      <c r="L819" s="5"/>
      <c r="M819" s="5"/>
      <c r="N819" s="5"/>
      <c r="O819" s="5"/>
      <c r="P819" s="5"/>
      <c r="Q819" s="5"/>
    </row>
    <row r="820" spans="1:17">
      <c r="A820" s="4"/>
      <c r="B820" s="4"/>
      <c r="C820" s="5"/>
      <c r="D820" s="5"/>
      <c r="E820" s="5"/>
      <c r="F820" s="5"/>
      <c r="G820" s="32"/>
      <c r="H820" s="33"/>
      <c r="I820" s="32"/>
      <c r="J820" s="5"/>
      <c r="K820" s="5"/>
      <c r="L820" s="5"/>
      <c r="M820" s="5"/>
      <c r="N820" s="5"/>
      <c r="O820" s="5"/>
      <c r="P820" s="5"/>
      <c r="Q820" s="5"/>
    </row>
    <row r="821" spans="1:17">
      <c r="A821" s="4"/>
      <c r="B821" s="4"/>
      <c r="C821" s="5"/>
      <c r="D821" s="5"/>
      <c r="E821" s="5"/>
      <c r="F821" s="5"/>
      <c r="G821" s="32"/>
      <c r="H821" s="33"/>
      <c r="I821" s="32"/>
      <c r="J821" s="5"/>
      <c r="K821" s="5"/>
      <c r="L821" s="5"/>
      <c r="M821" s="5"/>
      <c r="N821" s="5"/>
      <c r="O821" s="5"/>
      <c r="P821" s="5"/>
      <c r="Q821" s="5"/>
    </row>
    <row r="822" spans="1:17">
      <c r="A822" s="4"/>
      <c r="B822" s="4"/>
      <c r="C822" s="5"/>
      <c r="D822" s="5"/>
      <c r="E822" s="5"/>
      <c r="F822" s="5"/>
      <c r="G822" s="32"/>
      <c r="H822" s="33"/>
      <c r="I822" s="32"/>
      <c r="J822" s="5"/>
      <c r="K822" s="5"/>
      <c r="L822" s="5"/>
      <c r="M822" s="5"/>
      <c r="N822" s="5"/>
      <c r="O822" s="5"/>
      <c r="P822" s="5"/>
      <c r="Q822" s="5"/>
    </row>
    <row r="823" spans="1:17">
      <c r="A823" s="4"/>
      <c r="B823" s="4"/>
      <c r="C823" s="5"/>
      <c r="D823" s="5"/>
      <c r="E823" s="5"/>
      <c r="F823" s="5"/>
      <c r="G823" s="32"/>
      <c r="H823" s="33"/>
      <c r="I823" s="32"/>
      <c r="J823" s="5"/>
      <c r="K823" s="5"/>
      <c r="L823" s="5"/>
      <c r="M823" s="5"/>
      <c r="N823" s="5"/>
      <c r="O823" s="5"/>
      <c r="P823" s="5"/>
      <c r="Q823" s="5"/>
    </row>
    <row r="824" spans="1:17">
      <c r="A824" s="4"/>
      <c r="B824" s="4"/>
      <c r="C824" s="5"/>
      <c r="D824" s="5"/>
      <c r="E824" s="5"/>
      <c r="F824" s="5"/>
      <c r="G824" s="32"/>
      <c r="H824" s="33"/>
      <c r="I824" s="32"/>
      <c r="J824" s="5"/>
      <c r="K824" s="5"/>
      <c r="L824" s="5"/>
      <c r="M824" s="5"/>
      <c r="N824" s="5"/>
      <c r="O824" s="5"/>
      <c r="P824" s="5"/>
      <c r="Q824" s="5"/>
    </row>
    <row r="825" spans="1:17">
      <c r="A825" s="4"/>
      <c r="B825" s="4"/>
      <c r="C825" s="5"/>
      <c r="D825" s="5"/>
      <c r="E825" s="5"/>
      <c r="F825" s="5"/>
      <c r="G825" s="32"/>
      <c r="H825" s="33"/>
      <c r="I825" s="32"/>
      <c r="J825" s="5"/>
      <c r="K825" s="5"/>
      <c r="L825" s="5"/>
      <c r="M825" s="5"/>
      <c r="N825" s="5"/>
      <c r="O825" s="5"/>
      <c r="P825" s="5"/>
      <c r="Q825" s="5"/>
    </row>
    <row r="826" spans="1:17">
      <c r="A826" s="4"/>
      <c r="B826" s="4"/>
      <c r="C826" s="5"/>
      <c r="D826" s="5"/>
      <c r="E826" s="5"/>
      <c r="F826" s="5"/>
      <c r="G826" s="32"/>
      <c r="H826" s="33"/>
      <c r="I826" s="32"/>
      <c r="J826" s="5"/>
      <c r="K826" s="5"/>
      <c r="L826" s="5"/>
      <c r="M826" s="5"/>
      <c r="N826" s="5"/>
      <c r="O826" s="5"/>
      <c r="P826" s="5"/>
      <c r="Q826" s="5"/>
    </row>
    <row r="827" spans="1:17">
      <c r="A827" s="4"/>
      <c r="B827" s="4"/>
      <c r="C827" s="5"/>
      <c r="D827" s="5"/>
      <c r="E827" s="5"/>
      <c r="F827" s="5"/>
      <c r="G827" s="32"/>
      <c r="H827" s="33"/>
      <c r="I827" s="32"/>
      <c r="J827" s="5"/>
      <c r="K827" s="5"/>
      <c r="L827" s="5"/>
      <c r="M827" s="5"/>
      <c r="N827" s="5"/>
      <c r="O827" s="5"/>
      <c r="P827" s="5"/>
      <c r="Q827" s="5"/>
    </row>
    <row r="828" spans="1:17">
      <c r="A828" s="4"/>
      <c r="B828" s="4"/>
      <c r="C828" s="5"/>
      <c r="D828" s="5"/>
      <c r="E828" s="5"/>
      <c r="F828" s="5"/>
      <c r="G828" s="32"/>
      <c r="H828" s="33"/>
      <c r="I828" s="32"/>
      <c r="J828" s="5"/>
      <c r="K828" s="5"/>
      <c r="L828" s="5"/>
      <c r="M828" s="5"/>
      <c r="N828" s="5"/>
      <c r="O828" s="5"/>
      <c r="P828" s="5"/>
      <c r="Q828" s="5"/>
    </row>
    <row r="829" spans="1:17">
      <c r="A829" s="4"/>
      <c r="B829" s="4"/>
      <c r="C829" s="5"/>
      <c r="D829" s="5"/>
      <c r="E829" s="5"/>
      <c r="F829" s="5"/>
      <c r="G829" s="32"/>
      <c r="H829" s="33"/>
      <c r="I829" s="32"/>
      <c r="J829" s="5"/>
      <c r="K829" s="5"/>
      <c r="L829" s="5"/>
      <c r="M829" s="5"/>
      <c r="N829" s="5"/>
      <c r="O829" s="5"/>
      <c r="P829" s="5"/>
      <c r="Q829" s="5"/>
    </row>
    <row r="830" spans="1:17">
      <c r="A830" s="4"/>
      <c r="B830" s="4"/>
      <c r="C830" s="5"/>
      <c r="D830" s="5"/>
      <c r="E830" s="5"/>
      <c r="F830" s="5"/>
      <c r="G830" s="32"/>
      <c r="H830" s="33"/>
      <c r="I830" s="32"/>
      <c r="J830" s="5"/>
      <c r="K830" s="5"/>
      <c r="L830" s="5"/>
      <c r="M830" s="5"/>
      <c r="N830" s="5"/>
      <c r="O830" s="5"/>
      <c r="P830" s="5"/>
      <c r="Q830" s="5"/>
    </row>
    <row r="831" spans="1:17">
      <c r="A831" s="4"/>
      <c r="B831" s="4"/>
      <c r="C831" s="5"/>
      <c r="D831" s="5"/>
      <c r="E831" s="5"/>
      <c r="F831" s="5"/>
      <c r="G831" s="32"/>
      <c r="H831" s="33"/>
      <c r="I831" s="32"/>
      <c r="J831" s="5"/>
      <c r="K831" s="5"/>
      <c r="L831" s="5"/>
      <c r="M831" s="5"/>
      <c r="N831" s="5"/>
      <c r="O831" s="5"/>
      <c r="P831" s="5"/>
      <c r="Q831" s="5"/>
    </row>
    <row r="832" spans="1:17">
      <c r="A832" s="4"/>
      <c r="B832" s="4"/>
      <c r="C832" s="5"/>
      <c r="D832" s="5"/>
      <c r="E832" s="5"/>
      <c r="F832" s="5"/>
      <c r="G832" s="32"/>
      <c r="H832" s="33"/>
      <c r="I832" s="32"/>
      <c r="J832" s="5"/>
      <c r="K832" s="5"/>
      <c r="L832" s="5"/>
      <c r="M832" s="5"/>
      <c r="N832" s="5"/>
      <c r="O832" s="5"/>
      <c r="P832" s="5"/>
      <c r="Q832" s="5"/>
    </row>
    <row r="833" spans="1:17">
      <c r="A833" s="4"/>
      <c r="B833" s="4"/>
      <c r="C833" s="5"/>
      <c r="D833" s="5"/>
      <c r="E833" s="5"/>
      <c r="F833" s="5"/>
      <c r="G833" s="32"/>
      <c r="H833" s="33"/>
      <c r="I833" s="32"/>
      <c r="J833" s="5"/>
      <c r="K833" s="5"/>
      <c r="L833" s="5"/>
      <c r="M833" s="5"/>
      <c r="N833" s="5"/>
      <c r="O833" s="5"/>
      <c r="P833" s="5"/>
      <c r="Q833" s="5"/>
    </row>
    <row r="834" spans="1:17">
      <c r="A834" s="4"/>
      <c r="B834" s="4"/>
      <c r="C834" s="5"/>
      <c r="D834" s="5"/>
      <c r="E834" s="5"/>
      <c r="F834" s="5"/>
      <c r="G834" s="32"/>
      <c r="H834" s="33"/>
      <c r="I834" s="32"/>
      <c r="J834" s="5"/>
      <c r="K834" s="5"/>
      <c r="L834" s="5"/>
      <c r="M834" s="5"/>
      <c r="N834" s="5"/>
      <c r="O834" s="5"/>
      <c r="P834" s="5"/>
      <c r="Q834" s="5"/>
    </row>
    <row r="835" spans="1:17">
      <c r="A835" s="4"/>
      <c r="B835" s="4"/>
      <c r="C835" s="5"/>
      <c r="D835" s="5"/>
      <c r="E835" s="5"/>
      <c r="F835" s="5"/>
      <c r="G835" s="32"/>
      <c r="H835" s="33"/>
      <c r="I835" s="32"/>
      <c r="J835" s="5"/>
      <c r="K835" s="5"/>
      <c r="L835" s="5"/>
      <c r="M835" s="5"/>
      <c r="N835" s="5"/>
      <c r="O835" s="5"/>
      <c r="P835" s="5"/>
      <c r="Q835" s="5"/>
    </row>
    <row r="836" spans="1:17">
      <c r="A836" s="4"/>
      <c r="B836" s="4"/>
      <c r="C836" s="5"/>
      <c r="D836" s="5"/>
      <c r="E836" s="5"/>
      <c r="F836" s="5"/>
      <c r="G836" s="32"/>
      <c r="H836" s="33"/>
      <c r="I836" s="32"/>
      <c r="J836" s="5"/>
      <c r="K836" s="5"/>
      <c r="L836" s="5"/>
      <c r="M836" s="5"/>
      <c r="N836" s="5"/>
      <c r="O836" s="5"/>
      <c r="P836" s="5"/>
      <c r="Q836" s="5"/>
    </row>
    <row r="837" spans="1:17">
      <c r="A837" s="4"/>
      <c r="B837" s="4"/>
      <c r="C837" s="5"/>
      <c r="D837" s="5"/>
      <c r="E837" s="5"/>
      <c r="F837" s="5"/>
      <c r="G837" s="32"/>
      <c r="H837" s="33"/>
      <c r="I837" s="32"/>
      <c r="J837" s="5"/>
      <c r="K837" s="5"/>
      <c r="L837" s="5"/>
      <c r="M837" s="5"/>
      <c r="N837" s="5"/>
      <c r="O837" s="5"/>
      <c r="P837" s="5"/>
      <c r="Q837" s="5"/>
    </row>
    <row r="838" spans="1:17">
      <c r="A838" s="4"/>
      <c r="B838" s="4"/>
      <c r="C838" s="5"/>
      <c r="D838" s="5"/>
      <c r="E838" s="5"/>
      <c r="F838" s="5"/>
      <c r="G838" s="32"/>
      <c r="H838" s="33"/>
      <c r="I838" s="32"/>
      <c r="J838" s="5"/>
      <c r="K838" s="5"/>
      <c r="L838" s="5"/>
      <c r="M838" s="5"/>
      <c r="N838" s="5"/>
      <c r="O838" s="5"/>
      <c r="P838" s="5"/>
      <c r="Q838" s="5"/>
    </row>
    <row r="839" spans="1:17">
      <c r="A839" s="4"/>
      <c r="B839" s="4"/>
      <c r="C839" s="5"/>
      <c r="D839" s="5"/>
      <c r="E839" s="5"/>
      <c r="F839" s="5"/>
      <c r="G839" s="32"/>
      <c r="H839" s="33"/>
      <c r="I839" s="32"/>
      <c r="J839" s="5"/>
      <c r="K839" s="5"/>
      <c r="L839" s="5"/>
      <c r="M839" s="5"/>
      <c r="N839" s="5"/>
      <c r="O839" s="5"/>
      <c r="P839" s="5"/>
      <c r="Q839" s="5"/>
    </row>
    <row r="840" spans="1:17">
      <c r="A840" s="4"/>
      <c r="B840" s="4"/>
      <c r="C840" s="5"/>
      <c r="D840" s="5"/>
      <c r="E840" s="5"/>
      <c r="F840" s="5"/>
      <c r="G840" s="32"/>
      <c r="H840" s="33"/>
      <c r="I840" s="32"/>
      <c r="J840" s="5"/>
      <c r="K840" s="5"/>
      <c r="L840" s="5"/>
      <c r="M840" s="5"/>
      <c r="N840" s="5"/>
      <c r="O840" s="5"/>
      <c r="P840" s="5"/>
      <c r="Q840" s="5"/>
    </row>
    <row r="841" spans="1:17">
      <c r="A841" s="4"/>
      <c r="B841" s="4"/>
      <c r="C841" s="5"/>
      <c r="D841" s="5"/>
      <c r="E841" s="5"/>
      <c r="F841" s="5"/>
      <c r="G841" s="32"/>
      <c r="H841" s="33"/>
      <c r="I841" s="32"/>
      <c r="J841" s="5"/>
      <c r="K841" s="5"/>
      <c r="L841" s="5"/>
      <c r="M841" s="5"/>
      <c r="N841" s="5"/>
      <c r="O841" s="5"/>
      <c r="P841" s="5"/>
      <c r="Q841" s="5"/>
    </row>
    <row r="842" spans="1:17">
      <c r="A842" s="4"/>
      <c r="B842" s="4"/>
      <c r="C842" s="5"/>
      <c r="D842" s="5"/>
      <c r="E842" s="5"/>
      <c r="F842" s="5"/>
      <c r="G842" s="32"/>
      <c r="H842" s="33"/>
      <c r="I842" s="32"/>
      <c r="J842" s="5"/>
      <c r="K842" s="5"/>
      <c r="L842" s="5"/>
      <c r="M842" s="5"/>
      <c r="N842" s="5"/>
      <c r="O842" s="5"/>
      <c r="P842" s="5"/>
      <c r="Q842" s="5"/>
    </row>
    <row r="843" spans="1:17">
      <c r="A843" s="4"/>
      <c r="B843" s="4"/>
      <c r="C843" s="5"/>
      <c r="D843" s="5"/>
      <c r="E843" s="5"/>
      <c r="F843" s="5"/>
      <c r="G843" s="32"/>
      <c r="H843" s="33"/>
      <c r="I843" s="32"/>
      <c r="J843" s="5"/>
      <c r="K843" s="5"/>
      <c r="L843" s="5"/>
      <c r="M843" s="5"/>
      <c r="N843" s="5"/>
      <c r="O843" s="5"/>
      <c r="P843" s="5"/>
      <c r="Q843" s="5"/>
    </row>
    <row r="844" spans="1:17">
      <c r="A844" s="4"/>
      <c r="B844" s="4"/>
      <c r="C844" s="5"/>
      <c r="D844" s="5"/>
      <c r="E844" s="5"/>
      <c r="F844" s="5"/>
      <c r="G844" s="32"/>
      <c r="H844" s="33"/>
      <c r="I844" s="32"/>
      <c r="J844" s="5"/>
      <c r="K844" s="5"/>
      <c r="L844" s="5"/>
      <c r="M844" s="5"/>
      <c r="N844" s="5"/>
      <c r="O844" s="5"/>
      <c r="P844" s="5"/>
      <c r="Q844" s="5"/>
    </row>
    <row r="845" spans="1:17">
      <c r="A845" s="4"/>
      <c r="B845" s="4"/>
      <c r="C845" s="5"/>
      <c r="D845" s="5"/>
      <c r="E845" s="5"/>
      <c r="F845" s="5"/>
      <c r="G845" s="32"/>
      <c r="H845" s="33"/>
      <c r="I845" s="32"/>
      <c r="J845" s="5"/>
      <c r="K845" s="5"/>
      <c r="L845" s="5"/>
      <c r="M845" s="5"/>
      <c r="N845" s="5"/>
      <c r="O845" s="5"/>
      <c r="P845" s="5"/>
      <c r="Q845" s="5"/>
    </row>
    <row r="846" spans="1:17">
      <c r="A846" s="4"/>
      <c r="B846" s="4"/>
      <c r="C846" s="5"/>
      <c r="D846" s="5"/>
      <c r="E846" s="5"/>
      <c r="F846" s="5"/>
      <c r="G846" s="32"/>
      <c r="H846" s="33"/>
      <c r="I846" s="32"/>
      <c r="J846" s="5"/>
      <c r="K846" s="5"/>
      <c r="L846" s="5"/>
      <c r="M846" s="5"/>
      <c r="N846" s="5"/>
      <c r="O846" s="5"/>
      <c r="P846" s="5"/>
      <c r="Q846" s="5"/>
    </row>
    <row r="847" spans="1:17">
      <c r="A847" s="4"/>
      <c r="B847" s="4"/>
      <c r="C847" s="5"/>
      <c r="D847" s="5"/>
      <c r="E847" s="5"/>
      <c r="F847" s="5"/>
      <c r="G847" s="32"/>
      <c r="H847" s="33"/>
      <c r="I847" s="32"/>
      <c r="J847" s="5"/>
      <c r="K847" s="5"/>
      <c r="L847" s="5"/>
      <c r="M847" s="5"/>
      <c r="N847" s="5"/>
      <c r="O847" s="5"/>
      <c r="P847" s="5"/>
      <c r="Q847" s="5"/>
    </row>
    <row r="848" spans="1:17">
      <c r="A848" s="4"/>
      <c r="B848" s="4"/>
      <c r="C848" s="5"/>
      <c r="D848" s="5"/>
      <c r="E848" s="5"/>
      <c r="F848" s="5"/>
      <c r="G848" s="32"/>
      <c r="H848" s="33"/>
      <c r="I848" s="32"/>
      <c r="J848" s="5"/>
      <c r="K848" s="5"/>
      <c r="L848" s="5"/>
      <c r="M848" s="5"/>
      <c r="N848" s="5"/>
      <c r="O848" s="5"/>
      <c r="P848" s="5"/>
      <c r="Q848" s="5"/>
    </row>
    <row r="849" spans="1:17">
      <c r="A849" s="4"/>
      <c r="B849" s="4"/>
      <c r="C849" s="5"/>
      <c r="D849" s="5"/>
      <c r="E849" s="5"/>
      <c r="F849" s="5"/>
      <c r="G849" s="32"/>
      <c r="H849" s="33"/>
      <c r="I849" s="32"/>
      <c r="J849" s="5"/>
      <c r="K849" s="5"/>
      <c r="L849" s="5"/>
      <c r="M849" s="5"/>
      <c r="N849" s="5"/>
      <c r="O849" s="5"/>
      <c r="P849" s="5"/>
      <c r="Q849" s="5"/>
    </row>
    <row r="850" spans="1:17">
      <c r="A850" s="4"/>
      <c r="B850" s="4"/>
      <c r="C850" s="5"/>
      <c r="D850" s="5"/>
      <c r="E850" s="5"/>
      <c r="F850" s="5"/>
      <c r="G850" s="32"/>
      <c r="H850" s="33"/>
      <c r="I850" s="32"/>
      <c r="J850" s="5"/>
      <c r="K850" s="5"/>
      <c r="L850" s="5"/>
      <c r="M850" s="5"/>
      <c r="N850" s="5"/>
      <c r="O850" s="5"/>
      <c r="P850" s="5"/>
      <c r="Q850" s="5"/>
    </row>
    <row r="851" spans="1:17">
      <c r="A851" s="4"/>
      <c r="B851" s="4"/>
      <c r="C851" s="5"/>
      <c r="D851" s="5"/>
      <c r="E851" s="5"/>
      <c r="F851" s="5"/>
      <c r="G851" s="32"/>
      <c r="H851" s="33"/>
      <c r="I851" s="32"/>
      <c r="J851" s="5"/>
      <c r="K851" s="5"/>
      <c r="L851" s="5"/>
      <c r="M851" s="5"/>
      <c r="N851" s="5"/>
      <c r="O851" s="5"/>
      <c r="P851" s="5"/>
      <c r="Q851" s="5"/>
    </row>
    <row r="852" spans="1:17">
      <c r="A852" s="4"/>
      <c r="B852" s="4"/>
      <c r="C852" s="5"/>
      <c r="D852" s="5"/>
      <c r="E852" s="5"/>
      <c r="F852" s="5"/>
      <c r="G852" s="32"/>
      <c r="H852" s="33"/>
      <c r="I852" s="32"/>
      <c r="J852" s="5"/>
      <c r="K852" s="5"/>
      <c r="L852" s="5"/>
      <c r="M852" s="5"/>
      <c r="N852" s="5"/>
      <c r="O852" s="5"/>
      <c r="P852" s="5"/>
      <c r="Q852" s="5"/>
    </row>
    <row r="853" spans="1:17">
      <c r="A853" s="4"/>
      <c r="B853" s="4"/>
      <c r="C853" s="5"/>
      <c r="D853" s="5"/>
      <c r="E853" s="5"/>
      <c r="F853" s="5"/>
      <c r="G853" s="32"/>
      <c r="H853" s="33"/>
      <c r="I853" s="32"/>
      <c r="J853" s="5"/>
      <c r="K853" s="5"/>
      <c r="L853" s="5"/>
      <c r="M853" s="5"/>
      <c r="N853" s="5"/>
      <c r="O853" s="5"/>
      <c r="P853" s="5"/>
      <c r="Q853" s="5"/>
    </row>
    <row r="854" spans="1:17">
      <c r="A854" s="4"/>
      <c r="B854" s="4"/>
      <c r="C854" s="5"/>
      <c r="D854" s="5"/>
      <c r="E854" s="5"/>
      <c r="F854" s="5"/>
      <c r="G854" s="32"/>
      <c r="H854" s="33"/>
      <c r="I854" s="32"/>
      <c r="J854" s="5"/>
      <c r="K854" s="5"/>
      <c r="L854" s="5"/>
      <c r="M854" s="5"/>
      <c r="N854" s="5"/>
      <c r="O854" s="5"/>
      <c r="P854" s="5"/>
      <c r="Q854" s="5"/>
    </row>
    <row r="855" spans="1:17">
      <c r="A855" s="4"/>
      <c r="B855" s="4"/>
      <c r="C855" s="5"/>
      <c r="D855" s="5"/>
      <c r="E855" s="5"/>
      <c r="F855" s="5"/>
      <c r="G855" s="32"/>
      <c r="H855" s="33"/>
      <c r="I855" s="32"/>
      <c r="J855" s="5"/>
      <c r="K855" s="5"/>
      <c r="L855" s="5"/>
      <c r="M855" s="5"/>
      <c r="N855" s="5"/>
      <c r="O855" s="5"/>
      <c r="P855" s="5"/>
      <c r="Q855" s="5"/>
    </row>
    <row r="856" spans="1:17">
      <c r="A856" s="4"/>
      <c r="B856" s="4"/>
      <c r="C856" s="5"/>
      <c r="D856" s="5"/>
      <c r="E856" s="5"/>
      <c r="F856" s="5"/>
      <c r="G856" s="32"/>
      <c r="H856" s="33"/>
      <c r="I856" s="32"/>
      <c r="J856" s="5"/>
      <c r="K856" s="5"/>
      <c r="L856" s="5"/>
      <c r="M856" s="5"/>
      <c r="N856" s="5"/>
      <c r="O856" s="5"/>
      <c r="P856" s="5"/>
      <c r="Q856" s="5"/>
    </row>
    <row r="857" spans="1:17">
      <c r="A857" s="4"/>
      <c r="B857" s="4"/>
      <c r="C857" s="5"/>
      <c r="D857" s="5"/>
      <c r="E857" s="5"/>
      <c r="F857" s="5"/>
      <c r="G857" s="32"/>
      <c r="H857" s="33"/>
      <c r="I857" s="32"/>
      <c r="J857" s="5"/>
      <c r="K857" s="5"/>
      <c r="L857" s="5"/>
      <c r="M857" s="5"/>
      <c r="N857" s="5"/>
      <c r="O857" s="5"/>
      <c r="P857" s="5"/>
      <c r="Q857" s="5"/>
    </row>
    <row r="858" spans="1:17">
      <c r="A858" s="4"/>
      <c r="B858" s="4"/>
      <c r="C858" s="5"/>
      <c r="D858" s="5"/>
      <c r="E858" s="5"/>
      <c r="F858" s="5"/>
      <c r="G858" s="32"/>
      <c r="H858" s="33"/>
      <c r="I858" s="32"/>
      <c r="J858" s="5"/>
      <c r="K858" s="5"/>
      <c r="L858" s="5"/>
      <c r="M858" s="5"/>
      <c r="N858" s="5"/>
      <c r="O858" s="5"/>
      <c r="P858" s="5"/>
      <c r="Q858" s="5"/>
    </row>
    <row r="859" spans="1:17">
      <c r="A859" s="4"/>
      <c r="B859" s="4"/>
      <c r="C859" s="5"/>
      <c r="D859" s="5"/>
      <c r="E859" s="5"/>
      <c r="F859" s="5"/>
      <c r="G859" s="32"/>
      <c r="H859" s="33"/>
      <c r="I859" s="32"/>
      <c r="J859" s="5"/>
      <c r="K859" s="5"/>
      <c r="L859" s="5"/>
      <c r="M859" s="5"/>
      <c r="N859" s="5"/>
      <c r="O859" s="5"/>
      <c r="P859" s="5"/>
      <c r="Q859" s="5"/>
    </row>
    <row r="860" spans="1:17">
      <c r="A860" s="4"/>
      <c r="B860" s="4"/>
      <c r="C860" s="5"/>
      <c r="D860" s="5"/>
      <c r="E860" s="5"/>
      <c r="F860" s="5"/>
      <c r="G860" s="32"/>
      <c r="H860" s="33"/>
      <c r="I860" s="32"/>
      <c r="J860" s="5"/>
      <c r="K860" s="5"/>
      <c r="L860" s="5"/>
      <c r="M860" s="5"/>
      <c r="N860" s="5"/>
      <c r="O860" s="5"/>
      <c r="P860" s="5"/>
      <c r="Q860" s="5"/>
    </row>
    <row r="861" spans="1:17">
      <c r="A861" s="4"/>
      <c r="B861" s="4"/>
      <c r="C861" s="5"/>
      <c r="D861" s="5"/>
      <c r="E861" s="5"/>
      <c r="F861" s="5"/>
      <c r="G861" s="32"/>
      <c r="H861" s="33"/>
      <c r="I861" s="32"/>
      <c r="J861" s="5"/>
      <c r="K861" s="5"/>
      <c r="L861" s="5"/>
      <c r="M861" s="5"/>
      <c r="N861" s="5"/>
      <c r="O861" s="5"/>
      <c r="P861" s="5"/>
      <c r="Q861" s="5"/>
    </row>
    <row r="862" spans="1:17">
      <c r="A862" s="4"/>
      <c r="B862" s="4"/>
      <c r="C862" s="5"/>
      <c r="D862" s="5"/>
      <c r="E862" s="5"/>
      <c r="F862" s="5"/>
      <c r="G862" s="32"/>
      <c r="H862" s="33"/>
      <c r="I862" s="32"/>
      <c r="J862" s="5"/>
      <c r="K862" s="5"/>
      <c r="L862" s="5"/>
      <c r="M862" s="5"/>
      <c r="N862" s="5"/>
      <c r="O862" s="5"/>
      <c r="P862" s="5"/>
      <c r="Q862" s="5"/>
    </row>
    <row r="863" spans="1:17">
      <c r="A863" s="4"/>
      <c r="B863" s="4"/>
      <c r="C863" s="5"/>
      <c r="D863" s="5"/>
      <c r="E863" s="5"/>
      <c r="F863" s="5"/>
      <c r="G863" s="32"/>
      <c r="H863" s="33"/>
      <c r="I863" s="32"/>
      <c r="J863" s="5"/>
      <c r="K863" s="5"/>
      <c r="L863" s="5"/>
      <c r="M863" s="5"/>
      <c r="N863" s="5"/>
      <c r="O863" s="5"/>
      <c r="P863" s="5"/>
      <c r="Q863" s="5"/>
    </row>
    <row r="864" spans="1:17">
      <c r="A864" s="4"/>
      <c r="B864" s="4"/>
      <c r="C864" s="5"/>
      <c r="D864" s="5"/>
      <c r="E864" s="5"/>
      <c r="F864" s="5"/>
      <c r="G864" s="32"/>
      <c r="H864" s="33"/>
      <c r="I864" s="32"/>
      <c r="J864" s="5"/>
      <c r="K864" s="5"/>
      <c r="L864" s="5"/>
      <c r="M864" s="5"/>
      <c r="N864" s="5"/>
      <c r="O864" s="5"/>
      <c r="P864" s="5"/>
      <c r="Q864" s="5"/>
    </row>
    <row r="865" spans="1:17">
      <c r="A865" s="4"/>
      <c r="B865" s="4"/>
      <c r="C865" s="5"/>
      <c r="D865" s="5"/>
      <c r="E865" s="5"/>
      <c r="F865" s="5"/>
      <c r="G865" s="32"/>
      <c r="H865" s="33"/>
      <c r="I865" s="32"/>
      <c r="J865" s="5"/>
      <c r="K865" s="5"/>
      <c r="L865" s="5"/>
      <c r="M865" s="5"/>
      <c r="N865" s="5"/>
      <c r="O865" s="5"/>
      <c r="P865" s="5"/>
      <c r="Q865" s="5"/>
    </row>
    <row r="866" spans="1:17">
      <c r="A866" s="4"/>
      <c r="B866" s="4"/>
      <c r="C866" s="5"/>
      <c r="D866" s="5"/>
      <c r="E866" s="5"/>
      <c r="F866" s="5"/>
      <c r="G866" s="32"/>
      <c r="H866" s="33"/>
      <c r="I866" s="32"/>
      <c r="J866" s="5"/>
      <c r="K866" s="5"/>
      <c r="L866" s="5"/>
      <c r="M866" s="5"/>
      <c r="N866" s="5"/>
      <c r="O866" s="5"/>
      <c r="P866" s="5"/>
      <c r="Q866" s="5"/>
    </row>
    <row r="867" spans="1:17">
      <c r="A867" s="4"/>
      <c r="B867" s="4"/>
      <c r="C867" s="5"/>
      <c r="D867" s="5"/>
      <c r="E867" s="5"/>
      <c r="F867" s="5"/>
      <c r="G867" s="32"/>
      <c r="H867" s="33"/>
      <c r="I867" s="32"/>
      <c r="J867" s="5"/>
      <c r="K867" s="5"/>
      <c r="L867" s="5"/>
      <c r="M867" s="5"/>
      <c r="N867" s="5"/>
      <c r="O867" s="5"/>
      <c r="P867" s="5"/>
      <c r="Q867" s="5"/>
    </row>
    <row r="868" spans="1:17">
      <c r="A868" s="4"/>
      <c r="B868" s="4"/>
      <c r="C868" s="5"/>
      <c r="D868" s="5"/>
      <c r="E868" s="5"/>
      <c r="F868" s="5"/>
      <c r="G868" s="32"/>
      <c r="H868" s="33"/>
      <c r="I868" s="32"/>
      <c r="J868" s="5"/>
      <c r="K868" s="5"/>
      <c r="L868" s="5"/>
      <c r="M868" s="5"/>
      <c r="N868" s="5"/>
      <c r="O868" s="5"/>
      <c r="P868" s="5"/>
      <c r="Q868" s="5"/>
    </row>
    <row r="869" spans="1:17">
      <c r="A869" s="4"/>
      <c r="B869" s="4"/>
      <c r="C869" s="5"/>
      <c r="D869" s="5"/>
      <c r="E869" s="5"/>
      <c r="F869" s="5"/>
      <c r="G869" s="32"/>
      <c r="H869" s="33"/>
      <c r="I869" s="32"/>
      <c r="J869" s="5"/>
      <c r="K869" s="5"/>
      <c r="L869" s="5"/>
      <c r="M869" s="5"/>
      <c r="N869" s="5"/>
      <c r="O869" s="5"/>
      <c r="P869" s="5"/>
      <c r="Q869" s="5"/>
    </row>
    <row r="870" spans="1:17">
      <c r="A870" s="4"/>
      <c r="B870" s="4"/>
      <c r="C870" s="5"/>
      <c r="D870" s="5"/>
      <c r="E870" s="5"/>
      <c r="F870" s="5"/>
      <c r="G870" s="32"/>
      <c r="H870" s="33"/>
      <c r="I870" s="32"/>
      <c r="J870" s="5"/>
      <c r="K870" s="5"/>
      <c r="L870" s="5"/>
      <c r="M870" s="5"/>
      <c r="N870" s="5"/>
      <c r="O870" s="5"/>
      <c r="P870" s="5"/>
      <c r="Q870" s="5"/>
    </row>
    <row r="871" spans="1:17">
      <c r="A871" s="4"/>
      <c r="B871" s="4"/>
      <c r="C871" s="5"/>
      <c r="D871" s="5"/>
      <c r="E871" s="5"/>
      <c r="F871" s="5"/>
      <c r="G871" s="32"/>
      <c r="H871" s="33"/>
      <c r="I871" s="32"/>
      <c r="J871" s="5"/>
      <c r="K871" s="5"/>
      <c r="L871" s="5"/>
      <c r="M871" s="5"/>
      <c r="N871" s="5"/>
      <c r="O871" s="5"/>
      <c r="P871" s="5"/>
      <c r="Q871" s="5"/>
    </row>
    <row r="872" spans="1:17">
      <c r="A872" s="4"/>
      <c r="B872" s="4"/>
      <c r="C872" s="5"/>
      <c r="D872" s="5"/>
      <c r="E872" s="5"/>
      <c r="F872" s="5"/>
      <c r="G872" s="32"/>
      <c r="H872" s="33"/>
      <c r="I872" s="32"/>
      <c r="J872" s="5"/>
      <c r="K872" s="5"/>
      <c r="L872" s="5"/>
      <c r="M872" s="5"/>
      <c r="N872" s="5"/>
      <c r="O872" s="5"/>
      <c r="P872" s="5"/>
      <c r="Q872" s="5"/>
    </row>
    <row r="873" spans="1:17">
      <c r="A873" s="4"/>
      <c r="B873" s="4"/>
      <c r="C873" s="5"/>
      <c r="D873" s="5"/>
      <c r="E873" s="5"/>
      <c r="F873" s="5"/>
      <c r="G873" s="32"/>
      <c r="H873" s="33"/>
      <c r="I873" s="32"/>
      <c r="J873" s="5"/>
      <c r="K873" s="5"/>
      <c r="L873" s="5"/>
      <c r="M873" s="5"/>
      <c r="N873" s="5"/>
      <c r="O873" s="5"/>
      <c r="P873" s="5"/>
      <c r="Q873" s="5"/>
    </row>
    <row r="874" spans="1:17">
      <c r="A874" s="4"/>
      <c r="B874" s="4"/>
      <c r="C874" s="5"/>
      <c r="D874" s="5"/>
      <c r="E874" s="5"/>
      <c r="F874" s="5"/>
      <c r="G874" s="32"/>
      <c r="H874" s="33"/>
      <c r="I874" s="32"/>
      <c r="J874" s="5"/>
      <c r="K874" s="5"/>
      <c r="L874" s="5"/>
      <c r="M874" s="5"/>
      <c r="N874" s="5"/>
      <c r="O874" s="5"/>
      <c r="P874" s="5"/>
      <c r="Q874" s="5"/>
    </row>
    <row r="875" spans="1:17">
      <c r="A875" s="4"/>
      <c r="B875" s="4"/>
      <c r="C875" s="5"/>
      <c r="D875" s="5"/>
      <c r="E875" s="5"/>
      <c r="F875" s="5"/>
      <c r="G875" s="32"/>
      <c r="H875" s="33"/>
      <c r="I875" s="32"/>
      <c r="J875" s="5"/>
      <c r="K875" s="5"/>
      <c r="L875" s="5"/>
      <c r="M875" s="5"/>
      <c r="N875" s="5"/>
      <c r="O875" s="5"/>
      <c r="P875" s="5"/>
      <c r="Q875" s="5"/>
    </row>
    <row r="876" spans="1:17">
      <c r="A876" s="4"/>
      <c r="B876" s="4"/>
      <c r="C876" s="5"/>
      <c r="D876" s="5"/>
      <c r="E876" s="5"/>
      <c r="F876" s="5"/>
      <c r="G876" s="32"/>
      <c r="H876" s="33"/>
      <c r="I876" s="32"/>
      <c r="J876" s="5"/>
      <c r="K876" s="5"/>
      <c r="L876" s="5"/>
      <c r="M876" s="5"/>
      <c r="N876" s="5"/>
      <c r="O876" s="5"/>
      <c r="P876" s="5"/>
      <c r="Q876" s="5"/>
    </row>
    <row r="877" spans="1:17">
      <c r="A877" s="4"/>
      <c r="B877" s="4"/>
      <c r="C877" s="5"/>
      <c r="D877" s="5"/>
      <c r="E877" s="5"/>
      <c r="F877" s="5"/>
      <c r="G877" s="32"/>
      <c r="H877" s="33"/>
      <c r="I877" s="32"/>
      <c r="J877" s="5"/>
      <c r="K877" s="5"/>
      <c r="L877" s="5"/>
      <c r="M877" s="5"/>
      <c r="N877" s="5"/>
      <c r="O877" s="5"/>
      <c r="P877" s="5"/>
      <c r="Q877" s="5"/>
    </row>
    <row r="878" spans="1:17">
      <c r="A878" s="4"/>
      <c r="B878" s="4"/>
      <c r="C878" s="5"/>
      <c r="D878" s="5"/>
      <c r="E878" s="5"/>
      <c r="F878" s="5"/>
      <c r="G878" s="32"/>
      <c r="H878" s="33"/>
      <c r="I878" s="32"/>
      <c r="J878" s="5"/>
      <c r="K878" s="5"/>
      <c r="L878" s="5"/>
      <c r="M878" s="5"/>
      <c r="N878" s="5"/>
      <c r="O878" s="5"/>
      <c r="P878" s="5"/>
      <c r="Q878" s="5"/>
    </row>
    <row r="879" spans="1:17">
      <c r="A879" s="4"/>
      <c r="B879" s="4"/>
      <c r="C879" s="5"/>
      <c r="D879" s="5"/>
      <c r="E879" s="5"/>
      <c r="F879" s="5"/>
      <c r="G879" s="32"/>
      <c r="H879" s="33"/>
      <c r="I879" s="32"/>
      <c r="J879" s="5"/>
      <c r="K879" s="5"/>
      <c r="L879" s="5"/>
      <c r="M879" s="5"/>
      <c r="N879" s="5"/>
      <c r="O879" s="5"/>
      <c r="P879" s="5"/>
      <c r="Q879" s="5"/>
    </row>
    <row r="880" spans="1:17">
      <c r="A880" s="4"/>
      <c r="B880" s="4"/>
      <c r="C880" s="5"/>
      <c r="D880" s="5"/>
      <c r="E880" s="5"/>
      <c r="F880" s="5"/>
      <c r="G880" s="32"/>
      <c r="H880" s="33"/>
      <c r="I880" s="32"/>
      <c r="J880" s="5"/>
      <c r="K880" s="5"/>
      <c r="L880" s="5"/>
      <c r="M880" s="5"/>
      <c r="N880" s="5"/>
      <c r="O880" s="5"/>
      <c r="P880" s="5"/>
      <c r="Q880" s="5"/>
    </row>
    <row r="881" spans="1:17">
      <c r="A881" s="4"/>
      <c r="B881" s="4"/>
      <c r="C881" s="5"/>
      <c r="D881" s="5"/>
      <c r="E881" s="5"/>
      <c r="F881" s="5"/>
      <c r="G881" s="32"/>
      <c r="H881" s="33"/>
      <c r="I881" s="32"/>
      <c r="J881" s="5"/>
      <c r="K881" s="5"/>
      <c r="L881" s="5"/>
      <c r="M881" s="5"/>
      <c r="N881" s="5"/>
      <c r="O881" s="5"/>
      <c r="P881" s="5"/>
      <c r="Q881" s="5"/>
    </row>
    <row r="882" spans="1:17">
      <c r="A882" s="4"/>
      <c r="B882" s="4"/>
      <c r="C882" s="5"/>
      <c r="D882" s="5"/>
      <c r="E882" s="5"/>
      <c r="F882" s="5"/>
      <c r="G882" s="32"/>
      <c r="H882" s="33"/>
      <c r="I882" s="32"/>
      <c r="J882" s="5"/>
      <c r="K882" s="5"/>
      <c r="L882" s="5"/>
      <c r="M882" s="5"/>
      <c r="N882" s="5"/>
      <c r="O882" s="5"/>
      <c r="P882" s="5"/>
      <c r="Q882" s="5"/>
    </row>
    <row r="883" spans="1:17">
      <c r="A883" s="4"/>
      <c r="B883" s="4"/>
      <c r="C883" s="5"/>
      <c r="D883" s="5"/>
      <c r="E883" s="5"/>
      <c r="F883" s="5"/>
      <c r="G883" s="32"/>
      <c r="H883" s="33"/>
      <c r="I883" s="32"/>
      <c r="J883" s="5"/>
      <c r="K883" s="5"/>
      <c r="L883" s="5"/>
      <c r="M883" s="5"/>
      <c r="N883" s="5"/>
      <c r="O883" s="5"/>
      <c r="P883" s="5"/>
      <c r="Q883" s="5"/>
    </row>
    <row r="884" spans="1:17">
      <c r="A884" s="4"/>
      <c r="B884" s="4"/>
      <c r="C884" s="5"/>
      <c r="D884" s="5"/>
      <c r="E884" s="5"/>
      <c r="F884" s="5"/>
      <c r="G884" s="32"/>
      <c r="H884" s="33"/>
      <c r="I884" s="32"/>
      <c r="J884" s="5"/>
      <c r="K884" s="5"/>
      <c r="L884" s="5"/>
      <c r="M884" s="5"/>
      <c r="N884" s="5"/>
      <c r="O884" s="5"/>
      <c r="P884" s="5"/>
      <c r="Q884" s="5"/>
    </row>
    <row r="885" spans="1:17">
      <c r="A885" s="4"/>
      <c r="B885" s="4"/>
      <c r="C885" s="5"/>
      <c r="D885" s="5"/>
      <c r="E885" s="5"/>
      <c r="F885" s="5"/>
      <c r="G885" s="32"/>
      <c r="H885" s="33"/>
      <c r="I885" s="32"/>
      <c r="J885" s="5"/>
      <c r="K885" s="5"/>
      <c r="L885" s="5"/>
      <c r="M885" s="5"/>
      <c r="N885" s="5"/>
      <c r="O885" s="5"/>
      <c r="P885" s="5"/>
      <c r="Q885" s="5"/>
    </row>
    <row r="886" spans="1:17">
      <c r="A886" s="4"/>
      <c r="B886" s="4"/>
      <c r="C886" s="5"/>
      <c r="D886" s="5"/>
      <c r="E886" s="5"/>
      <c r="F886" s="5"/>
      <c r="G886" s="32"/>
      <c r="H886" s="33"/>
      <c r="I886" s="32"/>
      <c r="J886" s="5"/>
      <c r="K886" s="5"/>
      <c r="L886" s="5"/>
      <c r="M886" s="5"/>
      <c r="N886" s="5"/>
      <c r="O886" s="5"/>
      <c r="P886" s="5"/>
      <c r="Q886" s="5"/>
    </row>
    <row r="887" spans="1:17">
      <c r="A887" s="4"/>
      <c r="B887" s="4"/>
      <c r="C887" s="5"/>
      <c r="D887" s="5"/>
      <c r="E887" s="5"/>
      <c r="F887" s="5"/>
      <c r="G887" s="32"/>
      <c r="H887" s="33"/>
      <c r="I887" s="32"/>
      <c r="J887" s="5"/>
      <c r="K887" s="5"/>
      <c r="L887" s="5"/>
      <c r="M887" s="5"/>
      <c r="N887" s="5"/>
      <c r="O887" s="5"/>
      <c r="P887" s="5"/>
      <c r="Q887" s="5"/>
    </row>
    <row r="888" spans="1:17">
      <c r="A888" s="4"/>
      <c r="B888" s="4"/>
      <c r="C888" s="5"/>
      <c r="D888" s="5"/>
      <c r="E888" s="5"/>
      <c r="F888" s="5"/>
      <c r="G888" s="32"/>
      <c r="H888" s="33"/>
      <c r="I888" s="32"/>
      <c r="J888" s="5"/>
      <c r="K888" s="5"/>
      <c r="L888" s="5"/>
      <c r="M888" s="5"/>
      <c r="N888" s="5"/>
      <c r="O888" s="5"/>
      <c r="P888" s="5"/>
      <c r="Q888" s="5"/>
    </row>
    <row r="889" spans="1:17">
      <c r="A889" s="4"/>
      <c r="B889" s="4"/>
      <c r="C889" s="5"/>
      <c r="D889" s="5"/>
      <c r="E889" s="5"/>
      <c r="F889" s="5"/>
      <c r="G889" s="32"/>
      <c r="H889" s="33"/>
      <c r="I889" s="32"/>
      <c r="J889" s="5"/>
      <c r="K889" s="5"/>
      <c r="L889" s="5"/>
      <c r="M889" s="5"/>
      <c r="N889" s="5"/>
      <c r="O889" s="5"/>
      <c r="P889" s="5"/>
      <c r="Q889" s="5"/>
    </row>
    <row r="890" spans="1:17">
      <c r="A890" s="4"/>
      <c r="B890" s="4"/>
      <c r="C890" s="5"/>
      <c r="D890" s="5"/>
      <c r="E890" s="5"/>
      <c r="F890" s="5"/>
      <c r="G890" s="32"/>
      <c r="H890" s="33"/>
      <c r="I890" s="32"/>
      <c r="J890" s="5"/>
      <c r="K890" s="5"/>
      <c r="L890" s="5"/>
      <c r="M890" s="5"/>
      <c r="N890" s="5"/>
      <c r="O890" s="5"/>
      <c r="P890" s="5"/>
      <c r="Q890" s="5"/>
    </row>
    <row r="891" spans="1:17">
      <c r="A891" s="4"/>
      <c r="B891" s="4"/>
      <c r="C891" s="5"/>
      <c r="D891" s="5"/>
      <c r="E891" s="5"/>
      <c r="F891" s="5"/>
      <c r="G891" s="32"/>
      <c r="H891" s="33"/>
      <c r="I891" s="32"/>
      <c r="J891" s="5"/>
      <c r="K891" s="5"/>
      <c r="L891" s="5"/>
      <c r="M891" s="5"/>
      <c r="N891" s="5"/>
      <c r="O891" s="5"/>
      <c r="P891" s="5"/>
      <c r="Q891" s="5"/>
    </row>
    <row r="892" spans="1:17">
      <c r="A892" s="4"/>
      <c r="B892" s="4"/>
      <c r="C892" s="5"/>
      <c r="D892" s="5"/>
      <c r="E892" s="5"/>
      <c r="F892" s="5"/>
      <c r="G892" s="32"/>
      <c r="H892" s="33"/>
      <c r="I892" s="32"/>
      <c r="J892" s="5"/>
      <c r="K892" s="5"/>
      <c r="L892" s="5"/>
      <c r="M892" s="5"/>
      <c r="N892" s="5"/>
      <c r="O892" s="5"/>
      <c r="P892" s="5"/>
      <c r="Q892" s="5"/>
    </row>
    <row r="893" spans="1:17">
      <c r="A893" s="4"/>
      <c r="B893" s="4"/>
      <c r="C893" s="5"/>
      <c r="D893" s="5"/>
      <c r="E893" s="5"/>
      <c r="F893" s="5"/>
      <c r="G893" s="32"/>
      <c r="H893" s="33"/>
      <c r="I893" s="32"/>
      <c r="J893" s="5"/>
      <c r="K893" s="5"/>
      <c r="L893" s="5"/>
      <c r="M893" s="5"/>
      <c r="N893" s="5"/>
      <c r="O893" s="5"/>
      <c r="P893" s="5"/>
      <c r="Q893" s="5"/>
    </row>
    <row r="894" spans="1:17">
      <c r="A894" s="4"/>
      <c r="B894" s="4"/>
      <c r="C894" s="5"/>
      <c r="D894" s="5"/>
      <c r="E894" s="5"/>
      <c r="F894" s="5"/>
      <c r="G894" s="32"/>
      <c r="H894" s="33"/>
      <c r="I894" s="32"/>
      <c r="J894" s="5"/>
      <c r="K894" s="5"/>
      <c r="L894" s="5"/>
      <c r="M894" s="5"/>
      <c r="N894" s="5"/>
      <c r="O894" s="5"/>
      <c r="P894" s="5"/>
      <c r="Q894" s="5"/>
    </row>
    <row r="895" spans="1:17">
      <c r="A895" s="4"/>
      <c r="B895" s="4"/>
      <c r="C895" s="5"/>
      <c r="D895" s="5"/>
      <c r="E895" s="5"/>
      <c r="F895" s="5"/>
      <c r="G895" s="32"/>
      <c r="H895" s="33"/>
      <c r="I895" s="32"/>
      <c r="J895" s="5"/>
      <c r="K895" s="5"/>
      <c r="L895" s="5"/>
      <c r="M895" s="5"/>
      <c r="N895" s="5"/>
      <c r="O895" s="5"/>
      <c r="P895" s="5"/>
      <c r="Q895" s="5"/>
    </row>
    <row r="896" spans="1:17">
      <c r="A896" s="4"/>
      <c r="B896" s="4"/>
      <c r="C896" s="5"/>
      <c r="D896" s="5"/>
      <c r="E896" s="5"/>
      <c r="F896" s="5"/>
      <c r="G896" s="32"/>
      <c r="H896" s="33"/>
      <c r="I896" s="32"/>
      <c r="J896" s="5"/>
      <c r="K896" s="5"/>
      <c r="L896" s="5"/>
      <c r="M896" s="5"/>
      <c r="N896" s="5"/>
      <c r="O896" s="5"/>
      <c r="P896" s="5"/>
      <c r="Q896" s="5"/>
    </row>
    <row r="897" spans="1:17">
      <c r="A897" s="4"/>
      <c r="B897" s="4"/>
      <c r="C897" s="5"/>
      <c r="D897" s="5"/>
      <c r="E897" s="5"/>
      <c r="F897" s="5"/>
      <c r="G897" s="32"/>
      <c r="H897" s="33"/>
      <c r="I897" s="32"/>
      <c r="J897" s="5"/>
      <c r="K897" s="5"/>
      <c r="L897" s="5"/>
      <c r="M897" s="5"/>
      <c r="N897" s="5"/>
      <c r="O897" s="5"/>
      <c r="P897" s="5"/>
      <c r="Q897" s="5"/>
    </row>
    <row r="898" spans="1:17">
      <c r="A898" s="4"/>
      <c r="B898" s="4"/>
      <c r="C898" s="5"/>
      <c r="D898" s="5"/>
      <c r="E898" s="5"/>
      <c r="F898" s="5"/>
      <c r="G898" s="32"/>
      <c r="H898" s="33"/>
      <c r="I898" s="32"/>
      <c r="J898" s="5"/>
      <c r="K898" s="5"/>
      <c r="L898" s="5"/>
      <c r="M898" s="5"/>
      <c r="N898" s="5"/>
      <c r="O898" s="5"/>
      <c r="P898" s="5"/>
      <c r="Q898" s="5"/>
    </row>
    <row r="899" spans="1:17">
      <c r="A899" s="4"/>
      <c r="B899" s="4"/>
      <c r="C899" s="5"/>
      <c r="D899" s="5"/>
      <c r="E899" s="5"/>
      <c r="F899" s="5"/>
      <c r="G899" s="32"/>
      <c r="H899" s="33"/>
      <c r="I899" s="32"/>
      <c r="J899" s="5"/>
      <c r="K899" s="5"/>
      <c r="L899" s="5"/>
      <c r="M899" s="5"/>
      <c r="N899" s="5"/>
      <c r="O899" s="5"/>
      <c r="P899" s="5"/>
      <c r="Q899" s="5"/>
    </row>
    <row r="900" spans="1:17">
      <c r="A900" s="4"/>
      <c r="B900" s="4"/>
      <c r="C900" s="5"/>
      <c r="D900" s="5"/>
      <c r="E900" s="5"/>
      <c r="F900" s="5"/>
      <c r="G900" s="32"/>
      <c r="H900" s="33"/>
      <c r="I900" s="32"/>
      <c r="J900" s="5"/>
      <c r="K900" s="5"/>
      <c r="L900" s="5"/>
      <c r="M900" s="5"/>
      <c r="N900" s="5"/>
      <c r="O900" s="5"/>
      <c r="P900" s="5"/>
      <c r="Q900" s="5"/>
    </row>
    <row r="901" spans="1:17">
      <c r="A901" s="4"/>
      <c r="B901" s="4"/>
      <c r="C901" s="5"/>
      <c r="D901" s="5"/>
      <c r="E901" s="5"/>
      <c r="F901" s="5"/>
      <c r="G901" s="32"/>
      <c r="H901" s="33"/>
      <c r="I901" s="32"/>
      <c r="J901" s="5"/>
      <c r="K901" s="5"/>
      <c r="L901" s="5"/>
      <c r="M901" s="5"/>
      <c r="N901" s="5"/>
      <c r="O901" s="5"/>
      <c r="P901" s="5"/>
      <c r="Q901" s="5"/>
    </row>
    <row r="902" spans="1:17">
      <c r="A902" s="4"/>
      <c r="B902" s="4"/>
      <c r="C902" s="5"/>
      <c r="D902" s="5"/>
      <c r="E902" s="5"/>
      <c r="F902" s="5"/>
      <c r="G902" s="32"/>
      <c r="H902" s="33"/>
      <c r="I902" s="32"/>
      <c r="J902" s="5"/>
      <c r="K902" s="5"/>
      <c r="L902" s="5"/>
      <c r="M902" s="5"/>
      <c r="N902" s="5"/>
      <c r="O902" s="5"/>
      <c r="P902" s="5"/>
      <c r="Q902" s="5"/>
    </row>
    <row r="903" spans="1:17">
      <c r="A903" s="4"/>
      <c r="B903" s="4"/>
      <c r="C903" s="5"/>
      <c r="D903" s="5"/>
      <c r="E903" s="5"/>
      <c r="F903" s="5"/>
      <c r="G903" s="32"/>
      <c r="H903" s="33"/>
      <c r="I903" s="32"/>
      <c r="J903" s="5"/>
      <c r="K903" s="5"/>
      <c r="L903" s="5"/>
      <c r="M903" s="5"/>
      <c r="N903" s="5"/>
      <c r="O903" s="5"/>
      <c r="P903" s="5"/>
      <c r="Q903" s="5"/>
    </row>
    <row r="904" spans="1:17">
      <c r="A904" s="4"/>
      <c r="B904" s="4"/>
      <c r="C904" s="5"/>
      <c r="D904" s="5"/>
      <c r="E904" s="5"/>
      <c r="F904" s="5"/>
      <c r="G904" s="32"/>
      <c r="H904" s="33"/>
      <c r="I904" s="32"/>
      <c r="J904" s="5"/>
      <c r="K904" s="5"/>
      <c r="L904" s="5"/>
      <c r="M904" s="5"/>
      <c r="N904" s="5"/>
      <c r="O904" s="5"/>
      <c r="P904" s="5"/>
      <c r="Q904" s="5"/>
    </row>
    <row r="905" spans="1:17">
      <c r="A905" s="4"/>
      <c r="B905" s="4"/>
      <c r="C905" s="5"/>
      <c r="D905" s="5"/>
      <c r="E905" s="5"/>
      <c r="F905" s="5"/>
      <c r="G905" s="32"/>
      <c r="H905" s="33"/>
      <c r="I905" s="32"/>
      <c r="J905" s="5"/>
      <c r="K905" s="5"/>
      <c r="L905" s="5"/>
      <c r="M905" s="5"/>
      <c r="N905" s="5"/>
      <c r="O905" s="5"/>
      <c r="P905" s="5"/>
      <c r="Q905" s="5"/>
    </row>
    <row r="906" spans="1:17">
      <c r="A906" s="4"/>
      <c r="B906" s="4"/>
      <c r="C906" s="5"/>
      <c r="D906" s="5"/>
      <c r="E906" s="5"/>
      <c r="F906" s="5"/>
      <c r="G906" s="32"/>
      <c r="H906" s="33"/>
      <c r="I906" s="32"/>
      <c r="J906" s="5"/>
      <c r="K906" s="5"/>
      <c r="L906" s="5"/>
      <c r="M906" s="5"/>
      <c r="N906" s="5"/>
      <c r="O906" s="5"/>
      <c r="P906" s="5"/>
      <c r="Q906" s="5"/>
    </row>
    <row r="907" spans="1:17">
      <c r="A907" s="4"/>
      <c r="B907" s="4"/>
      <c r="C907" s="5"/>
      <c r="D907" s="5"/>
      <c r="E907" s="5"/>
      <c r="F907" s="5"/>
      <c r="G907" s="32"/>
      <c r="H907" s="33"/>
      <c r="I907" s="32"/>
      <c r="J907" s="5"/>
      <c r="K907" s="5"/>
      <c r="L907" s="5"/>
      <c r="M907" s="5"/>
      <c r="N907" s="5"/>
      <c r="O907" s="5"/>
      <c r="P907" s="5"/>
      <c r="Q907" s="5"/>
    </row>
    <row r="908" spans="1:17">
      <c r="A908" s="4"/>
      <c r="B908" s="4"/>
      <c r="C908" s="5"/>
      <c r="D908" s="5"/>
      <c r="E908" s="5"/>
      <c r="F908" s="5"/>
      <c r="G908" s="32"/>
      <c r="H908" s="33"/>
      <c r="I908" s="32"/>
      <c r="J908" s="5"/>
      <c r="K908" s="5"/>
      <c r="L908" s="5"/>
      <c r="M908" s="5"/>
      <c r="N908" s="5"/>
      <c r="O908" s="5"/>
      <c r="P908" s="5"/>
      <c r="Q908" s="5"/>
    </row>
    <row r="909" spans="1:17">
      <c r="A909" s="4"/>
      <c r="B909" s="4"/>
      <c r="C909" s="5"/>
      <c r="D909" s="5"/>
      <c r="E909" s="5"/>
      <c r="F909" s="5"/>
      <c r="G909" s="32"/>
      <c r="H909" s="33"/>
      <c r="I909" s="32"/>
      <c r="J909" s="5"/>
      <c r="K909" s="5"/>
      <c r="L909" s="5"/>
      <c r="M909" s="5"/>
      <c r="N909" s="5"/>
      <c r="O909" s="5"/>
      <c r="P909" s="5"/>
      <c r="Q909" s="5"/>
    </row>
    <row r="910" spans="1:17">
      <c r="A910" s="4"/>
      <c r="B910" s="4"/>
      <c r="C910" s="5"/>
      <c r="D910" s="5"/>
      <c r="E910" s="5"/>
      <c r="F910" s="5"/>
      <c r="G910" s="32"/>
      <c r="H910" s="33"/>
      <c r="I910" s="32"/>
      <c r="J910" s="5"/>
      <c r="K910" s="5"/>
      <c r="L910" s="5"/>
      <c r="M910" s="5"/>
      <c r="N910" s="5"/>
      <c r="O910" s="5"/>
      <c r="P910" s="5"/>
      <c r="Q910" s="5"/>
    </row>
    <row r="911" spans="1:17">
      <c r="A911" s="4"/>
      <c r="B911" s="4"/>
      <c r="C911" s="5"/>
      <c r="D911" s="5"/>
      <c r="E911" s="5"/>
      <c r="F911" s="5"/>
      <c r="G911" s="32"/>
      <c r="H911" s="33"/>
      <c r="I911" s="32"/>
      <c r="J911" s="5"/>
      <c r="K911" s="5"/>
      <c r="L911" s="5"/>
      <c r="M911" s="5"/>
      <c r="N911" s="5"/>
      <c r="O911" s="5"/>
      <c r="P911" s="5"/>
      <c r="Q911" s="5"/>
    </row>
    <row r="912" spans="1:17">
      <c r="A912" s="4"/>
      <c r="B912" s="4"/>
      <c r="C912" s="5"/>
      <c r="D912" s="5"/>
      <c r="E912" s="5"/>
      <c r="F912" s="5"/>
      <c r="G912" s="32"/>
      <c r="H912" s="33"/>
      <c r="I912" s="32"/>
      <c r="J912" s="5"/>
      <c r="K912" s="5"/>
      <c r="L912" s="5"/>
      <c r="M912" s="5"/>
      <c r="N912" s="5"/>
      <c r="O912" s="5"/>
      <c r="P912" s="5"/>
      <c r="Q912" s="5"/>
    </row>
    <row r="913" spans="1:17">
      <c r="A913" s="4"/>
      <c r="B913" s="4"/>
      <c r="C913" s="5"/>
      <c r="D913" s="5"/>
      <c r="E913" s="5"/>
      <c r="F913" s="5"/>
      <c r="G913" s="32"/>
      <c r="H913" s="33"/>
      <c r="I913" s="32"/>
      <c r="J913" s="5"/>
      <c r="K913" s="5"/>
      <c r="L913" s="5"/>
      <c r="M913" s="5"/>
      <c r="N913" s="5"/>
      <c r="O913" s="5"/>
      <c r="P913" s="5"/>
      <c r="Q913" s="5"/>
    </row>
    <row r="914" spans="1:17">
      <c r="A914" s="4"/>
      <c r="B914" s="4"/>
      <c r="C914" s="5"/>
      <c r="D914" s="5"/>
      <c r="E914" s="5"/>
      <c r="F914" s="5"/>
      <c r="G914" s="32"/>
      <c r="H914" s="33"/>
      <c r="I914" s="32"/>
      <c r="J914" s="5"/>
      <c r="K914" s="5"/>
      <c r="L914" s="5"/>
      <c r="M914" s="5"/>
      <c r="N914" s="5"/>
      <c r="O914" s="5"/>
      <c r="P914" s="5"/>
      <c r="Q914" s="5"/>
    </row>
    <row r="915" spans="1:17">
      <c r="A915" s="4"/>
      <c r="B915" s="4"/>
      <c r="C915" s="5"/>
      <c r="D915" s="5"/>
      <c r="E915" s="5"/>
      <c r="F915" s="5"/>
      <c r="G915" s="32"/>
      <c r="H915" s="33"/>
      <c r="I915" s="32"/>
      <c r="J915" s="5"/>
      <c r="K915" s="5"/>
      <c r="L915" s="5"/>
      <c r="M915" s="5"/>
      <c r="N915" s="5"/>
      <c r="O915" s="5"/>
      <c r="P915" s="5"/>
      <c r="Q915" s="5"/>
    </row>
    <row r="916" spans="1:17">
      <c r="A916" s="4"/>
      <c r="B916" s="4"/>
      <c r="C916" s="5"/>
      <c r="D916" s="5"/>
      <c r="E916" s="5"/>
      <c r="F916" s="5"/>
      <c r="G916" s="32"/>
      <c r="H916" s="33"/>
      <c r="I916" s="32"/>
      <c r="J916" s="5"/>
      <c r="K916" s="5"/>
      <c r="L916" s="5"/>
      <c r="M916" s="5"/>
      <c r="N916" s="5"/>
      <c r="O916" s="5"/>
      <c r="P916" s="5"/>
      <c r="Q916" s="5"/>
    </row>
    <row r="917" spans="1:17">
      <c r="A917" s="4"/>
      <c r="B917" s="4"/>
      <c r="C917" s="5"/>
      <c r="D917" s="5"/>
      <c r="E917" s="5"/>
      <c r="F917" s="5"/>
      <c r="G917" s="32"/>
      <c r="H917" s="33"/>
      <c r="I917" s="32"/>
      <c r="J917" s="5"/>
      <c r="K917" s="5"/>
      <c r="L917" s="5"/>
      <c r="M917" s="5"/>
      <c r="N917" s="5"/>
      <c r="O917" s="5"/>
      <c r="P917" s="5"/>
      <c r="Q917" s="5"/>
    </row>
    <row r="918" spans="1:17">
      <c r="A918" s="4"/>
      <c r="B918" s="4"/>
      <c r="C918" s="5"/>
      <c r="D918" s="5"/>
      <c r="E918" s="5"/>
      <c r="F918" s="5"/>
      <c r="G918" s="32"/>
      <c r="H918" s="33"/>
      <c r="I918" s="32"/>
      <c r="J918" s="5"/>
      <c r="K918" s="5"/>
      <c r="L918" s="5"/>
      <c r="M918" s="5"/>
      <c r="N918" s="5"/>
      <c r="O918" s="5"/>
      <c r="P918" s="5"/>
      <c r="Q918" s="5"/>
    </row>
    <row r="919" spans="1:17">
      <c r="A919" s="4"/>
      <c r="B919" s="4"/>
      <c r="C919" s="5"/>
      <c r="D919" s="5"/>
      <c r="E919" s="5"/>
      <c r="F919" s="5"/>
      <c r="G919" s="32"/>
      <c r="H919" s="33"/>
      <c r="I919" s="32"/>
      <c r="J919" s="5"/>
      <c r="K919" s="5"/>
      <c r="L919" s="5"/>
      <c r="M919" s="5"/>
      <c r="N919" s="5"/>
      <c r="O919" s="5"/>
      <c r="P919" s="5"/>
      <c r="Q919" s="5"/>
    </row>
    <row r="920" spans="1:17">
      <c r="A920" s="4"/>
      <c r="B920" s="4"/>
      <c r="C920" s="5"/>
      <c r="D920" s="5"/>
      <c r="E920" s="5"/>
      <c r="F920" s="5"/>
      <c r="G920" s="32"/>
      <c r="H920" s="33"/>
      <c r="I920" s="32"/>
      <c r="J920" s="5"/>
      <c r="K920" s="5"/>
      <c r="L920" s="5"/>
      <c r="M920" s="5"/>
      <c r="N920" s="5"/>
      <c r="O920" s="5"/>
      <c r="P920" s="5"/>
      <c r="Q920" s="5"/>
    </row>
    <row r="921" spans="1:17">
      <c r="A921" s="4"/>
      <c r="B921" s="4"/>
      <c r="C921" s="5"/>
      <c r="D921" s="5"/>
      <c r="E921" s="5"/>
      <c r="F921" s="5"/>
      <c r="G921" s="32"/>
      <c r="H921" s="33"/>
      <c r="I921" s="32"/>
      <c r="J921" s="5"/>
      <c r="K921" s="5"/>
      <c r="L921" s="5"/>
      <c r="M921" s="5"/>
      <c r="N921" s="5"/>
      <c r="O921" s="5"/>
      <c r="P921" s="5"/>
      <c r="Q921" s="5"/>
    </row>
    <row r="922" spans="1:17">
      <c r="A922" s="4"/>
      <c r="B922" s="4"/>
      <c r="C922" s="5"/>
      <c r="D922" s="5"/>
      <c r="E922" s="5"/>
      <c r="F922" s="5"/>
      <c r="G922" s="32"/>
      <c r="H922" s="33"/>
      <c r="I922" s="32"/>
      <c r="J922" s="5"/>
      <c r="K922" s="5"/>
      <c r="L922" s="5"/>
      <c r="M922" s="5"/>
      <c r="N922" s="5"/>
      <c r="O922" s="5"/>
      <c r="P922" s="5"/>
      <c r="Q922" s="5"/>
    </row>
    <row r="923" spans="1:17">
      <c r="A923" s="4"/>
      <c r="B923" s="4"/>
      <c r="C923" s="5"/>
      <c r="D923" s="5"/>
      <c r="E923" s="5"/>
      <c r="F923" s="5"/>
      <c r="G923" s="32"/>
      <c r="H923" s="33"/>
      <c r="I923" s="32"/>
      <c r="J923" s="5"/>
      <c r="K923" s="5"/>
      <c r="L923" s="5"/>
      <c r="M923" s="5"/>
      <c r="N923" s="5"/>
      <c r="O923" s="5"/>
      <c r="P923" s="5"/>
      <c r="Q923" s="5"/>
    </row>
    <row r="924" spans="1:17">
      <c r="A924" s="4"/>
      <c r="B924" s="4"/>
      <c r="C924" s="5"/>
      <c r="D924" s="5"/>
      <c r="E924" s="5"/>
      <c r="F924" s="5"/>
      <c r="G924" s="32"/>
      <c r="H924" s="33"/>
      <c r="I924" s="32"/>
      <c r="J924" s="5"/>
      <c r="K924" s="5"/>
      <c r="L924" s="5"/>
      <c r="M924" s="5"/>
      <c r="N924" s="5"/>
      <c r="O924" s="5"/>
      <c r="P924" s="5"/>
      <c r="Q924" s="5"/>
    </row>
    <row r="925" spans="1:17">
      <c r="A925" s="4"/>
      <c r="B925" s="4"/>
      <c r="C925" s="5"/>
      <c r="D925" s="5"/>
      <c r="E925" s="5"/>
      <c r="F925" s="5"/>
      <c r="G925" s="32"/>
      <c r="H925" s="33"/>
      <c r="I925" s="32"/>
      <c r="J925" s="5"/>
      <c r="K925" s="5"/>
      <c r="L925" s="5"/>
      <c r="M925" s="5"/>
      <c r="N925" s="5"/>
      <c r="O925" s="5"/>
      <c r="P925" s="5"/>
      <c r="Q925" s="5"/>
    </row>
    <row r="926" spans="1:17">
      <c r="A926" s="4"/>
      <c r="B926" s="4"/>
      <c r="C926" s="5"/>
      <c r="D926" s="5"/>
      <c r="E926" s="5"/>
      <c r="F926" s="5"/>
      <c r="G926" s="32"/>
      <c r="H926" s="33"/>
      <c r="I926" s="32"/>
      <c r="J926" s="5"/>
      <c r="K926" s="5"/>
      <c r="L926" s="5"/>
      <c r="M926" s="5"/>
      <c r="N926" s="5"/>
      <c r="O926" s="5"/>
      <c r="P926" s="5"/>
      <c r="Q926" s="5"/>
    </row>
    <row r="927" spans="1:17">
      <c r="A927" s="1"/>
      <c r="B927" s="1"/>
      <c r="G927" s="31"/>
      <c r="H927" s="34"/>
      <c r="I927" s="31"/>
    </row>
    <row r="928" spans="1:17">
      <c r="A928" s="1"/>
      <c r="B928" s="1"/>
      <c r="G928" s="31"/>
      <c r="H928" s="34"/>
      <c r="I928" s="31"/>
    </row>
    <row r="929" spans="1:9">
      <c r="A929" s="1"/>
      <c r="B929" s="1"/>
      <c r="G929" s="31"/>
      <c r="H929" s="34"/>
      <c r="I929" s="31"/>
    </row>
    <row r="930" spans="1:9">
      <c r="A930" s="1"/>
      <c r="B930" s="1"/>
      <c r="G930" s="31"/>
      <c r="H930" s="34"/>
      <c r="I930" s="31"/>
    </row>
    <row r="931" spans="1:9">
      <c r="A931" s="1"/>
      <c r="B931" s="1"/>
      <c r="G931" s="31"/>
      <c r="H931" s="34"/>
      <c r="I931" s="31"/>
    </row>
    <row r="932" spans="1:9">
      <c r="A932" s="1"/>
      <c r="B932" s="1"/>
      <c r="G932" s="31"/>
      <c r="H932" s="34"/>
      <c r="I932" s="31"/>
    </row>
    <row r="933" spans="1:9">
      <c r="A933" s="1"/>
      <c r="B933" s="1"/>
      <c r="G933" s="31"/>
      <c r="H933" s="34"/>
      <c r="I933" s="31"/>
    </row>
    <row r="934" spans="1:9">
      <c r="A934" s="1"/>
      <c r="B934" s="1"/>
      <c r="G934" s="31"/>
      <c r="H934" s="34"/>
      <c r="I934" s="31"/>
    </row>
    <row r="935" spans="1:9">
      <c r="A935" s="1"/>
      <c r="B935" s="1"/>
      <c r="G935" s="31"/>
      <c r="H935" s="34"/>
      <c r="I935" s="31"/>
    </row>
    <row r="936" spans="1:9">
      <c r="A936" s="1"/>
      <c r="B936" s="1"/>
      <c r="G936" s="31"/>
      <c r="H936" s="34"/>
      <c r="I936" s="31"/>
    </row>
    <row r="937" spans="1:9">
      <c r="A937" s="1"/>
      <c r="B937" s="1"/>
      <c r="G937" s="31"/>
      <c r="H937" s="34"/>
      <c r="I937" s="31"/>
    </row>
    <row r="938" spans="1:9">
      <c r="A938" s="1"/>
      <c r="B938" s="1"/>
      <c r="G938" s="31"/>
      <c r="H938" s="34"/>
      <c r="I938" s="31"/>
    </row>
    <row r="939" spans="1:9">
      <c r="A939" s="1"/>
      <c r="B939" s="1"/>
      <c r="G939" s="31"/>
      <c r="H939" s="34"/>
      <c r="I939" s="31"/>
    </row>
    <row r="940" spans="1:9">
      <c r="A940" s="1"/>
      <c r="B940" s="1"/>
      <c r="G940" s="31"/>
      <c r="H940" s="34"/>
      <c r="I940" s="31"/>
    </row>
    <row r="941" spans="1:9">
      <c r="A941" s="1"/>
      <c r="B941" s="1"/>
      <c r="G941" s="31"/>
      <c r="H941" s="34"/>
      <c r="I941" s="31"/>
    </row>
    <row r="942" spans="1:9">
      <c r="A942" s="1"/>
      <c r="B942" s="1"/>
      <c r="G942" s="31"/>
      <c r="H942" s="34"/>
      <c r="I942" s="31"/>
    </row>
    <row r="943" spans="1:9">
      <c r="A943" s="1"/>
      <c r="B943" s="1"/>
      <c r="G943" s="31"/>
      <c r="H943" s="34"/>
      <c r="I943" s="31"/>
    </row>
    <row r="944" spans="1:9">
      <c r="A944" s="1"/>
      <c r="B944" s="1"/>
      <c r="G944" s="31"/>
      <c r="H944" s="34"/>
      <c r="I944" s="31"/>
    </row>
    <row r="945" spans="1:9">
      <c r="A945" s="1"/>
      <c r="B945" s="1"/>
      <c r="G945" s="31"/>
      <c r="H945" s="34"/>
      <c r="I945" s="31"/>
    </row>
    <row r="946" spans="1:9">
      <c r="A946" s="1"/>
      <c r="B946" s="1"/>
      <c r="G946" s="31"/>
      <c r="H946" s="34"/>
      <c r="I946" s="31"/>
    </row>
    <row r="947" spans="1:9">
      <c r="A947" s="1"/>
      <c r="B947" s="1"/>
      <c r="G947" s="31"/>
      <c r="H947" s="34"/>
      <c r="I947" s="31"/>
    </row>
    <row r="948" spans="1:9">
      <c r="A948" s="1"/>
      <c r="B948" s="1"/>
      <c r="G948" s="31"/>
      <c r="H948" s="34"/>
      <c r="I948" s="31"/>
    </row>
    <row r="949" spans="1:9">
      <c r="A949" s="1"/>
      <c r="B949" s="1"/>
      <c r="G949" s="31"/>
      <c r="H949" s="34"/>
      <c r="I949" s="31"/>
    </row>
    <row r="950" spans="1:9">
      <c r="A950" s="1"/>
      <c r="B950" s="1"/>
      <c r="G950" s="31"/>
      <c r="H950" s="34"/>
      <c r="I950" s="31"/>
    </row>
    <row r="951" spans="1:9">
      <c r="A951" s="1"/>
      <c r="B951" s="1"/>
      <c r="G951" s="31"/>
      <c r="H951" s="34"/>
      <c r="I951" s="31"/>
    </row>
    <row r="952" spans="1:9">
      <c r="A952" s="1"/>
      <c r="B952" s="1"/>
      <c r="G952" s="31"/>
      <c r="H952" s="34"/>
      <c r="I952" s="31"/>
    </row>
    <row r="953" spans="1:9">
      <c r="A953" s="1"/>
      <c r="B953" s="1"/>
      <c r="G953" s="31"/>
      <c r="H953" s="34"/>
      <c r="I953" s="31"/>
    </row>
    <row r="954" spans="1:9">
      <c r="A954" s="1"/>
      <c r="B954" s="1"/>
      <c r="G954" s="31"/>
      <c r="H954" s="34"/>
      <c r="I954" s="31"/>
    </row>
    <row r="955" spans="1:9">
      <c r="A955" s="1"/>
      <c r="B955" s="1"/>
      <c r="G955" s="31"/>
      <c r="H955" s="34"/>
      <c r="I955" s="31"/>
    </row>
    <row r="956" spans="1:9">
      <c r="A956" s="1"/>
      <c r="B956" s="1"/>
      <c r="G956" s="31"/>
      <c r="H956" s="34"/>
      <c r="I956" s="31"/>
    </row>
    <row r="957" spans="1:9">
      <c r="A957" s="1"/>
      <c r="B957" s="1"/>
      <c r="G957" s="31"/>
      <c r="H957" s="34"/>
      <c r="I957" s="31"/>
    </row>
    <row r="958" spans="1:9">
      <c r="A958" s="1"/>
      <c r="B958" s="1"/>
      <c r="G958" s="31"/>
      <c r="H958" s="34"/>
      <c r="I958" s="31"/>
    </row>
    <row r="959" spans="1:9">
      <c r="A959" s="1"/>
      <c r="B959" s="1"/>
      <c r="G959" s="31"/>
      <c r="H959" s="34"/>
      <c r="I959" s="31"/>
    </row>
    <row r="960" spans="1:9">
      <c r="A960" s="1"/>
      <c r="B960" s="1"/>
      <c r="G960" s="31"/>
      <c r="H960" s="34"/>
      <c r="I960" s="31"/>
    </row>
    <row r="961" spans="1:9">
      <c r="A961" s="1"/>
      <c r="B961" s="1"/>
      <c r="G961" s="31"/>
      <c r="H961" s="34"/>
      <c r="I961" s="31"/>
    </row>
    <row r="962" spans="1:9">
      <c r="A962" s="1"/>
      <c r="B962" s="1"/>
      <c r="G962" s="31"/>
      <c r="H962" s="34"/>
      <c r="I962" s="31"/>
    </row>
    <row r="963" spans="1:9">
      <c r="A963" s="1"/>
      <c r="B963" s="1"/>
      <c r="G963" s="31"/>
      <c r="H963" s="34"/>
      <c r="I963" s="31"/>
    </row>
    <row r="964" spans="1:9">
      <c r="A964" s="1"/>
      <c r="B964" s="1"/>
      <c r="G964" s="31"/>
      <c r="H964" s="34"/>
      <c r="I964" s="31"/>
    </row>
    <row r="965" spans="1:9">
      <c r="A965" s="1"/>
      <c r="B965" s="1"/>
      <c r="G965" s="31"/>
      <c r="H965" s="34"/>
      <c r="I965" s="31"/>
    </row>
    <row r="966" spans="1:9">
      <c r="A966" s="1"/>
      <c r="B966" s="1"/>
      <c r="G966" s="31"/>
      <c r="H966" s="34"/>
      <c r="I966" s="31"/>
    </row>
    <row r="967" spans="1:9">
      <c r="A967" s="1"/>
      <c r="B967" s="1"/>
      <c r="G967" s="31"/>
      <c r="H967" s="34"/>
      <c r="I967" s="31"/>
    </row>
    <row r="968" spans="1:9">
      <c r="A968" s="1"/>
      <c r="B968" s="1"/>
      <c r="G968" s="31"/>
      <c r="H968" s="34"/>
      <c r="I968" s="31"/>
    </row>
    <row r="969" spans="1:9">
      <c r="A969" s="1"/>
      <c r="B969" s="1"/>
      <c r="G969" s="31"/>
      <c r="H969" s="34"/>
      <c r="I969" s="31"/>
    </row>
    <row r="970" spans="1:9">
      <c r="A970" s="1"/>
      <c r="B970" s="1"/>
      <c r="G970" s="31"/>
      <c r="H970" s="34"/>
      <c r="I970" s="31"/>
    </row>
    <row r="971" spans="1:9">
      <c r="A971" s="1"/>
      <c r="B971" s="1"/>
      <c r="G971" s="31"/>
      <c r="H971" s="34"/>
      <c r="I971" s="31"/>
    </row>
    <row r="972" spans="1:9">
      <c r="A972" s="1"/>
      <c r="B972" s="1"/>
      <c r="G972" s="31"/>
      <c r="H972" s="34"/>
      <c r="I972" s="31"/>
    </row>
    <row r="973" spans="1:9">
      <c r="A973" s="1"/>
      <c r="B973" s="1"/>
      <c r="G973" s="31"/>
      <c r="H973" s="34"/>
      <c r="I973" s="31"/>
    </row>
    <row r="974" spans="1:9">
      <c r="A974" s="1"/>
      <c r="B974" s="1"/>
      <c r="G974" s="31"/>
      <c r="H974" s="34"/>
      <c r="I974" s="31"/>
    </row>
    <row r="975" spans="1:9">
      <c r="A975" s="1"/>
      <c r="B975" s="1"/>
      <c r="G975" s="31"/>
      <c r="H975" s="34"/>
      <c r="I975" s="31"/>
    </row>
    <row r="976" spans="1:9">
      <c r="A976" s="1"/>
      <c r="B976" s="1"/>
      <c r="G976" s="31"/>
      <c r="H976" s="34"/>
      <c r="I976" s="31"/>
    </row>
    <row r="977" spans="1:9">
      <c r="A977" s="1"/>
      <c r="B977" s="1"/>
      <c r="G977" s="31"/>
      <c r="H977" s="34"/>
      <c r="I977" s="31"/>
    </row>
    <row r="978" spans="1:9">
      <c r="A978" s="1"/>
      <c r="B978" s="1"/>
      <c r="G978" s="31"/>
      <c r="H978" s="34"/>
      <c r="I978" s="31"/>
    </row>
    <row r="979" spans="1:9">
      <c r="A979" s="1"/>
      <c r="B979" s="1"/>
      <c r="G979" s="31"/>
      <c r="H979" s="34"/>
      <c r="I979" s="31"/>
    </row>
    <row r="980" spans="1:9">
      <c r="A980" s="1"/>
      <c r="B980" s="1"/>
      <c r="G980" s="31"/>
      <c r="H980" s="34"/>
      <c r="I980" s="31"/>
    </row>
    <row r="981" spans="1:9">
      <c r="A981" s="1"/>
      <c r="B981" s="1"/>
      <c r="G981" s="31"/>
      <c r="H981" s="34"/>
      <c r="I981" s="31"/>
    </row>
    <row r="982" spans="1:9">
      <c r="A982" s="1"/>
      <c r="B982" s="1"/>
      <c r="G982" s="31"/>
      <c r="H982" s="34"/>
      <c r="I982" s="31"/>
    </row>
    <row r="983" spans="1:9">
      <c r="A983" s="1"/>
      <c r="B983" s="1"/>
      <c r="G983" s="31"/>
      <c r="H983" s="34"/>
      <c r="I983" s="31"/>
    </row>
    <row r="984" spans="1:9">
      <c r="A984" s="1"/>
      <c r="B984" s="1"/>
      <c r="G984" s="31"/>
      <c r="H984" s="34"/>
      <c r="I984" s="31"/>
    </row>
    <row r="985" spans="1:9">
      <c r="A985" s="1"/>
      <c r="B985" s="1"/>
      <c r="G985" s="31"/>
      <c r="H985" s="34"/>
      <c r="I985" s="31"/>
    </row>
    <row r="986" spans="1:9">
      <c r="A986" s="1"/>
      <c r="B986" s="1"/>
      <c r="G986" s="31"/>
      <c r="H986" s="34"/>
      <c r="I986" s="31"/>
    </row>
    <row r="987" spans="1:9">
      <c r="A987" s="1"/>
      <c r="B987" s="1"/>
      <c r="G987" s="31"/>
      <c r="H987" s="34"/>
      <c r="I987" s="31"/>
    </row>
    <row r="988" spans="1:9">
      <c r="A988" s="1"/>
      <c r="B988" s="1"/>
      <c r="G988" s="31"/>
      <c r="H988" s="34"/>
      <c r="I988" s="31"/>
    </row>
    <row r="989" spans="1:9">
      <c r="A989" s="1"/>
      <c r="B989" s="1"/>
      <c r="G989" s="31"/>
      <c r="H989" s="34"/>
      <c r="I989" s="31"/>
    </row>
    <row r="990" spans="1:9">
      <c r="A990" s="1"/>
      <c r="B990" s="1"/>
      <c r="G990" s="31"/>
      <c r="H990" s="34"/>
      <c r="I990" s="31"/>
    </row>
    <row r="991" spans="1:9">
      <c r="A991" s="1"/>
      <c r="B991" s="1"/>
      <c r="G991" s="31"/>
      <c r="H991" s="34"/>
      <c r="I991" s="31"/>
    </row>
    <row r="992" spans="1:9">
      <c r="A992" s="1"/>
      <c r="B992" s="1"/>
      <c r="G992" s="31"/>
      <c r="H992" s="34"/>
      <c r="I992" s="31"/>
    </row>
    <row r="993" spans="1:9">
      <c r="A993" s="1"/>
      <c r="B993" s="1"/>
      <c r="G993" s="31"/>
      <c r="H993" s="34"/>
      <c r="I993" s="31"/>
    </row>
    <row r="994" spans="1:9">
      <c r="A994" s="1"/>
      <c r="B994" s="1"/>
      <c r="G994" s="31"/>
      <c r="H994" s="34"/>
      <c r="I994" s="31"/>
    </row>
    <row r="995" spans="1:9">
      <c r="A995" s="1"/>
      <c r="B995" s="1"/>
      <c r="G995" s="31"/>
      <c r="H995" s="34"/>
      <c r="I995" s="31"/>
    </row>
    <row r="996" spans="1:9">
      <c r="A996" s="1"/>
      <c r="B996" s="1"/>
      <c r="G996" s="31"/>
      <c r="H996" s="34"/>
      <c r="I996" s="31"/>
    </row>
    <row r="997" spans="1:9">
      <c r="A997" s="1"/>
      <c r="B997" s="1"/>
      <c r="G997" s="31"/>
      <c r="H997" s="34"/>
      <c r="I997" s="31"/>
    </row>
    <row r="998" spans="1:9">
      <c r="A998" s="1"/>
      <c r="B998" s="1"/>
      <c r="G998" s="31"/>
      <c r="H998" s="34"/>
      <c r="I998" s="31"/>
    </row>
    <row r="999" spans="1:9">
      <c r="A999" s="1"/>
      <c r="B999" s="1"/>
      <c r="G999" s="31"/>
      <c r="H999" s="34"/>
      <c r="I999" s="31"/>
    </row>
    <row r="1000" spans="1:9">
      <c r="A1000" s="1"/>
      <c r="B1000" s="1"/>
      <c r="G1000" s="31"/>
      <c r="H1000" s="34"/>
      <c r="I1000" s="31"/>
    </row>
    <row r="1001" spans="1:9">
      <c r="A1001" s="1"/>
      <c r="B1001" s="1"/>
      <c r="G1001" s="31"/>
      <c r="H1001" s="34"/>
      <c r="I1001" s="31"/>
    </row>
    <row r="1002" spans="1:9">
      <c r="A1002" s="1"/>
      <c r="B1002" s="1"/>
      <c r="G1002" s="31"/>
      <c r="H1002" s="34"/>
      <c r="I1002" s="31"/>
    </row>
    <row r="1003" spans="1:9">
      <c r="A1003" s="1"/>
      <c r="B1003" s="1"/>
      <c r="G1003" s="31"/>
      <c r="H1003" s="34"/>
      <c r="I1003" s="31"/>
    </row>
    <row r="1004" spans="1:9">
      <c r="A1004" s="1"/>
      <c r="B1004" s="1"/>
      <c r="G1004" s="31"/>
      <c r="H1004" s="34"/>
      <c r="I1004" s="31"/>
    </row>
    <row r="1005" spans="1:9">
      <c r="A1005" s="1"/>
      <c r="B1005" s="1"/>
      <c r="G1005" s="31"/>
      <c r="H1005" s="34"/>
      <c r="I1005" s="31"/>
    </row>
    <row r="1006" spans="1:9">
      <c r="A1006" s="1"/>
      <c r="B1006" s="1"/>
      <c r="G1006" s="31"/>
      <c r="H1006" s="34"/>
      <c r="I1006" s="31"/>
    </row>
    <row r="1007" spans="1:9">
      <c r="A1007" s="1"/>
      <c r="B1007" s="1"/>
      <c r="G1007" s="31"/>
      <c r="H1007" s="34"/>
      <c r="I1007" s="31"/>
    </row>
    <row r="1008" spans="1:9">
      <c r="A1008" s="1"/>
      <c r="B1008" s="1"/>
      <c r="G1008" s="31"/>
      <c r="H1008" s="34"/>
      <c r="I1008" s="31"/>
    </row>
    <row r="1009" spans="1:9">
      <c r="A1009" s="1"/>
      <c r="B1009" s="1"/>
      <c r="G1009" s="31"/>
      <c r="H1009" s="34"/>
      <c r="I1009" s="31"/>
    </row>
    <row r="1010" spans="1:9">
      <c r="A1010" s="1"/>
      <c r="B1010" s="1"/>
      <c r="G1010" s="31"/>
      <c r="H1010" s="34"/>
      <c r="I1010" s="31"/>
    </row>
    <row r="1011" spans="1:9">
      <c r="A1011" s="1"/>
      <c r="B1011" s="1"/>
      <c r="G1011" s="31"/>
      <c r="H1011" s="34"/>
      <c r="I1011" s="31"/>
    </row>
    <row r="1012" spans="1:9">
      <c r="A1012" s="1"/>
      <c r="B1012" s="1"/>
      <c r="G1012" s="31"/>
      <c r="H1012" s="34"/>
      <c r="I1012" s="31"/>
    </row>
    <row r="1013" spans="1:9">
      <c r="A1013" s="1"/>
      <c r="B1013" s="1"/>
      <c r="G1013" s="31"/>
      <c r="H1013" s="34"/>
      <c r="I1013" s="31"/>
    </row>
    <row r="1014" spans="1:9">
      <c r="A1014" s="1"/>
      <c r="B1014" s="1"/>
      <c r="G1014" s="31"/>
      <c r="H1014" s="34"/>
      <c r="I1014" s="31"/>
    </row>
    <row r="1015" spans="1:9">
      <c r="A1015" s="1"/>
      <c r="B1015" s="1"/>
      <c r="G1015" s="31"/>
      <c r="H1015" s="34"/>
      <c r="I1015" s="31"/>
    </row>
    <row r="1016" spans="1:9">
      <c r="A1016" s="1"/>
      <c r="B1016" s="1"/>
      <c r="G1016" s="31"/>
      <c r="H1016" s="34"/>
      <c r="I1016" s="31"/>
    </row>
    <row r="1017" spans="1:9">
      <c r="A1017" s="1"/>
      <c r="B1017" s="1"/>
      <c r="G1017" s="31"/>
      <c r="H1017" s="34"/>
      <c r="I1017" s="31"/>
    </row>
    <row r="1018" spans="1:9">
      <c r="A1018" s="1"/>
      <c r="B1018" s="1"/>
      <c r="G1018" s="31"/>
      <c r="H1018" s="34"/>
      <c r="I1018" s="31"/>
    </row>
    <row r="1019" spans="1:9">
      <c r="A1019" s="1"/>
      <c r="B1019" s="1"/>
      <c r="G1019" s="31"/>
      <c r="H1019" s="34"/>
      <c r="I1019" s="31"/>
    </row>
    <row r="1020" spans="1:9">
      <c r="A1020" s="1"/>
      <c r="B1020" s="1"/>
      <c r="G1020" s="31"/>
      <c r="H1020" s="34"/>
      <c r="I1020" s="31"/>
    </row>
    <row r="1021" spans="1:9">
      <c r="A1021" s="1"/>
      <c r="B1021" s="1"/>
      <c r="G1021" s="31"/>
      <c r="H1021" s="34"/>
      <c r="I1021" s="31"/>
    </row>
    <row r="1022" spans="1:9">
      <c r="A1022" s="1"/>
      <c r="B1022" s="1"/>
      <c r="G1022" s="31"/>
      <c r="H1022" s="34"/>
      <c r="I1022" s="31"/>
    </row>
    <row r="1023" spans="1:9">
      <c r="A1023" s="1"/>
      <c r="B1023" s="1"/>
      <c r="G1023" s="31"/>
      <c r="H1023" s="34"/>
      <c r="I1023" s="31"/>
    </row>
    <row r="1024" spans="1:9">
      <c r="A1024" s="1"/>
      <c r="B1024" s="1"/>
      <c r="G1024" s="31"/>
      <c r="H1024" s="34"/>
      <c r="I1024" s="31"/>
    </row>
    <row r="1025" spans="1:9">
      <c r="A1025" s="1"/>
      <c r="B1025" s="1"/>
      <c r="G1025" s="31"/>
      <c r="H1025" s="34"/>
      <c r="I1025" s="31"/>
    </row>
    <row r="1026" spans="1:9">
      <c r="A1026" s="1"/>
      <c r="B1026" s="1"/>
      <c r="G1026" s="31"/>
      <c r="H1026" s="34"/>
      <c r="I1026" s="31"/>
    </row>
    <row r="1027" spans="1:9">
      <c r="A1027" s="1"/>
      <c r="B1027" s="1"/>
      <c r="G1027" s="31"/>
      <c r="H1027" s="34"/>
      <c r="I1027" s="31"/>
    </row>
    <row r="1028" spans="1:9">
      <c r="A1028" s="1"/>
      <c r="B1028" s="1"/>
      <c r="G1028" s="31"/>
      <c r="H1028" s="34"/>
      <c r="I1028" s="31"/>
    </row>
    <row r="1029" spans="1:9">
      <c r="A1029" s="1"/>
      <c r="B1029" s="1"/>
      <c r="G1029" s="31"/>
      <c r="H1029" s="34"/>
      <c r="I1029" s="31"/>
    </row>
    <row r="1030" spans="1:9">
      <c r="A1030" s="1"/>
      <c r="B1030" s="1"/>
      <c r="G1030" s="31"/>
      <c r="H1030" s="34"/>
      <c r="I1030" s="31"/>
    </row>
    <row r="1031" spans="1:9">
      <c r="A1031" s="1"/>
      <c r="B1031" s="1"/>
      <c r="G1031" s="31"/>
      <c r="H1031" s="34"/>
      <c r="I1031" s="31"/>
    </row>
    <row r="1032" spans="1:9">
      <c r="A1032" s="1"/>
      <c r="B1032" s="1"/>
      <c r="G1032" s="31"/>
      <c r="H1032" s="34"/>
      <c r="I1032" s="31"/>
    </row>
    <row r="1033" spans="1:9">
      <c r="A1033" s="1"/>
      <c r="B1033" s="1"/>
      <c r="G1033" s="31"/>
      <c r="H1033" s="34"/>
      <c r="I1033" s="31"/>
    </row>
    <row r="1034" spans="1:9">
      <c r="A1034" s="1"/>
      <c r="B1034" s="1"/>
      <c r="G1034" s="31"/>
      <c r="H1034" s="34"/>
      <c r="I1034" s="31"/>
    </row>
    <row r="1035" spans="1:9">
      <c r="A1035" s="1"/>
      <c r="B1035" s="1"/>
      <c r="G1035" s="31"/>
      <c r="H1035" s="34"/>
      <c r="I1035" s="31"/>
    </row>
    <row r="1036" spans="1:9">
      <c r="A1036" s="1"/>
      <c r="B1036" s="1"/>
      <c r="G1036" s="31"/>
      <c r="H1036" s="34"/>
      <c r="I1036" s="31"/>
    </row>
    <row r="1037" spans="1:9">
      <c r="A1037" s="1"/>
      <c r="B1037" s="1"/>
      <c r="G1037" s="31"/>
      <c r="H1037" s="34"/>
      <c r="I1037" s="31"/>
    </row>
    <row r="1038" spans="1:9">
      <c r="A1038" s="1"/>
      <c r="B1038" s="1"/>
      <c r="G1038" s="31"/>
      <c r="H1038" s="34"/>
      <c r="I1038" s="31"/>
    </row>
    <row r="1039" spans="1:9">
      <c r="A1039" s="1"/>
      <c r="B1039" s="1"/>
      <c r="G1039" s="31"/>
      <c r="H1039" s="34"/>
      <c r="I1039" s="31"/>
    </row>
    <row r="1040" spans="1:9">
      <c r="A1040" s="1"/>
      <c r="B1040" s="1"/>
      <c r="G1040" s="31"/>
      <c r="H1040" s="34"/>
      <c r="I1040" s="31"/>
    </row>
    <row r="1041" spans="1:9">
      <c r="A1041" s="1"/>
      <c r="B1041" s="1"/>
      <c r="G1041" s="31"/>
      <c r="H1041" s="34"/>
      <c r="I1041" s="31"/>
    </row>
    <row r="1042" spans="1:9">
      <c r="A1042" s="1"/>
      <c r="B1042" s="1"/>
      <c r="G1042" s="31"/>
      <c r="H1042" s="34"/>
      <c r="I1042" s="31"/>
    </row>
    <row r="1043" spans="1:9">
      <c r="A1043" s="1"/>
      <c r="B1043" s="1"/>
      <c r="G1043" s="31"/>
      <c r="H1043" s="34"/>
      <c r="I1043" s="31"/>
    </row>
    <row r="1044" spans="1:9">
      <c r="A1044" s="1"/>
      <c r="B1044" s="1"/>
      <c r="G1044" s="31"/>
      <c r="H1044" s="34"/>
      <c r="I1044" s="31"/>
    </row>
    <row r="1045" spans="1:9">
      <c r="A1045" s="1"/>
      <c r="B1045" s="1"/>
      <c r="G1045" s="31"/>
      <c r="H1045" s="34"/>
      <c r="I1045" s="31"/>
    </row>
    <row r="1046" spans="1:9">
      <c r="A1046" s="1"/>
      <c r="B1046" s="1"/>
      <c r="G1046" s="31"/>
      <c r="H1046" s="34"/>
      <c r="I1046" s="31"/>
    </row>
    <row r="1047" spans="1:9">
      <c r="A1047" s="1"/>
      <c r="B1047" s="1"/>
      <c r="G1047" s="31"/>
      <c r="H1047" s="34"/>
      <c r="I1047" s="31"/>
    </row>
    <row r="1048" spans="1:9">
      <c r="A1048" s="1"/>
      <c r="B1048" s="1"/>
      <c r="G1048" s="31"/>
      <c r="H1048" s="34"/>
      <c r="I1048" s="31"/>
    </row>
    <row r="1049" spans="1:9">
      <c r="A1049" s="1"/>
      <c r="B1049" s="1"/>
      <c r="G1049" s="31"/>
      <c r="H1049" s="34"/>
      <c r="I1049" s="31"/>
    </row>
    <row r="1050" spans="1:9">
      <c r="A1050" s="1"/>
      <c r="B1050" s="1"/>
      <c r="G1050" s="31"/>
      <c r="H1050" s="34"/>
      <c r="I1050" s="31"/>
    </row>
    <row r="1051" spans="1:9">
      <c r="A1051" s="1"/>
      <c r="B1051" s="1"/>
      <c r="G1051" s="31"/>
      <c r="H1051" s="34"/>
      <c r="I1051" s="31"/>
    </row>
    <row r="1052" spans="1:9">
      <c r="A1052" s="1"/>
      <c r="B1052" s="1"/>
      <c r="G1052" s="31"/>
      <c r="H1052" s="34"/>
      <c r="I1052" s="31"/>
    </row>
    <row r="1053" spans="1:9">
      <c r="A1053" s="1"/>
      <c r="B1053" s="1"/>
      <c r="G1053" s="31"/>
      <c r="H1053" s="34"/>
      <c r="I1053" s="31"/>
    </row>
    <row r="1054" spans="1:9">
      <c r="A1054" s="1"/>
      <c r="B1054" s="1"/>
      <c r="G1054" s="31"/>
      <c r="H1054" s="34"/>
      <c r="I1054" s="31"/>
    </row>
    <row r="1055" spans="1:9">
      <c r="A1055" s="1"/>
      <c r="B1055" s="1"/>
      <c r="G1055" s="31"/>
      <c r="H1055" s="34"/>
      <c r="I1055" s="31"/>
    </row>
    <row r="1056" spans="1:9">
      <c r="A1056" s="1"/>
      <c r="B1056" s="1"/>
      <c r="G1056" s="31"/>
      <c r="H1056" s="34"/>
      <c r="I1056" s="31"/>
    </row>
    <row r="1057" spans="1:9">
      <c r="A1057" s="1"/>
      <c r="B1057" s="1"/>
      <c r="G1057" s="31"/>
      <c r="H1057" s="34"/>
      <c r="I1057" s="31"/>
    </row>
    <row r="1058" spans="1:9">
      <c r="A1058" s="1"/>
      <c r="B1058" s="1"/>
      <c r="G1058" s="31"/>
      <c r="H1058" s="34"/>
      <c r="I1058" s="31"/>
    </row>
    <row r="1059" spans="1:9">
      <c r="A1059" s="1"/>
      <c r="B1059" s="1"/>
      <c r="G1059" s="31"/>
      <c r="H1059" s="34"/>
      <c r="I1059" s="31"/>
    </row>
    <row r="1060" spans="1:9">
      <c r="A1060" s="1"/>
      <c r="B1060" s="1"/>
      <c r="G1060" s="31"/>
      <c r="H1060" s="34"/>
      <c r="I1060" s="31"/>
    </row>
    <row r="1061" spans="1:9">
      <c r="A1061" s="1"/>
      <c r="B1061" s="1"/>
      <c r="G1061" s="31"/>
      <c r="H1061" s="34"/>
      <c r="I1061" s="31"/>
    </row>
    <row r="1062" spans="1:9">
      <c r="A1062" s="1"/>
      <c r="B1062" s="1"/>
      <c r="G1062" s="31"/>
      <c r="H1062" s="34"/>
      <c r="I1062" s="31"/>
    </row>
    <row r="1063" spans="1:9">
      <c r="A1063" s="1"/>
      <c r="B1063" s="1"/>
      <c r="G1063" s="31"/>
      <c r="H1063" s="34"/>
      <c r="I1063" s="31"/>
    </row>
    <row r="1064" spans="1:9">
      <c r="A1064" s="1"/>
      <c r="B1064" s="1"/>
      <c r="G1064" s="31"/>
      <c r="H1064" s="34"/>
      <c r="I1064" s="31"/>
    </row>
    <row r="1065" spans="1:9">
      <c r="A1065" s="1"/>
      <c r="B1065" s="1"/>
      <c r="G1065" s="31"/>
      <c r="H1065" s="34"/>
      <c r="I1065" s="31"/>
    </row>
    <row r="1066" spans="1:9">
      <c r="A1066" s="1"/>
      <c r="B1066" s="1"/>
      <c r="G1066" s="31"/>
      <c r="H1066" s="34"/>
      <c r="I1066" s="31"/>
    </row>
    <row r="1067" spans="1:9">
      <c r="A1067" s="1"/>
      <c r="B1067" s="1"/>
      <c r="G1067" s="31"/>
      <c r="H1067" s="34"/>
      <c r="I1067" s="31"/>
    </row>
    <row r="1068" spans="1:9">
      <c r="A1068" s="1"/>
      <c r="B1068" s="1"/>
      <c r="G1068" s="31"/>
      <c r="H1068" s="34"/>
      <c r="I1068" s="31"/>
    </row>
    <row r="1069" spans="1:9">
      <c r="A1069" s="1"/>
      <c r="B1069" s="1"/>
      <c r="G1069" s="31"/>
      <c r="H1069" s="34"/>
      <c r="I1069" s="31"/>
    </row>
    <row r="1070" spans="1:9">
      <c r="A1070" s="1"/>
      <c r="B1070" s="1"/>
      <c r="G1070" s="31"/>
      <c r="H1070" s="34"/>
      <c r="I1070" s="31"/>
    </row>
    <row r="1071" spans="1:9">
      <c r="A1071" s="1"/>
      <c r="B1071" s="1"/>
      <c r="G1071" s="31"/>
      <c r="H1071" s="34"/>
      <c r="I1071" s="31"/>
    </row>
    <row r="1072" spans="1:9">
      <c r="A1072" s="1"/>
      <c r="B1072" s="1"/>
      <c r="G1072" s="31"/>
      <c r="H1072" s="34"/>
      <c r="I1072" s="31"/>
    </row>
    <row r="1073" spans="1:9">
      <c r="A1073" s="1"/>
      <c r="B1073" s="1"/>
      <c r="G1073" s="31"/>
      <c r="H1073" s="34"/>
      <c r="I1073" s="31"/>
    </row>
    <row r="1074" spans="1:9">
      <c r="A1074" s="1"/>
      <c r="B1074" s="1"/>
      <c r="G1074" s="31"/>
      <c r="H1074" s="34"/>
      <c r="I1074" s="31"/>
    </row>
    <row r="1075" spans="1:9">
      <c r="A1075" s="1"/>
      <c r="B1075" s="1"/>
      <c r="G1075" s="31"/>
      <c r="H1075" s="34"/>
      <c r="I1075" s="31"/>
    </row>
    <row r="1076" spans="1:9">
      <c r="A1076" s="1"/>
      <c r="B1076" s="1"/>
      <c r="G1076" s="31"/>
      <c r="H1076" s="34"/>
      <c r="I1076" s="31"/>
    </row>
    <row r="1077" spans="1:9">
      <c r="A1077" s="1"/>
      <c r="B1077" s="1"/>
      <c r="G1077" s="31"/>
      <c r="H1077" s="34"/>
      <c r="I1077" s="31"/>
    </row>
    <row r="1078" spans="1:9">
      <c r="A1078" s="1"/>
      <c r="B1078" s="1"/>
      <c r="G1078" s="31"/>
      <c r="H1078" s="34"/>
      <c r="I1078" s="31"/>
    </row>
    <row r="1079" spans="1:9">
      <c r="A1079" s="1"/>
      <c r="B1079" s="1"/>
      <c r="G1079" s="31"/>
      <c r="H1079" s="34"/>
      <c r="I1079" s="31"/>
    </row>
    <row r="1080" spans="1:9">
      <c r="A1080" s="1"/>
      <c r="B1080" s="1"/>
      <c r="G1080" s="31"/>
      <c r="H1080" s="34"/>
      <c r="I1080" s="31"/>
    </row>
    <row r="1081" spans="1:9">
      <c r="A1081" s="1"/>
      <c r="B1081" s="1"/>
      <c r="G1081" s="31"/>
      <c r="H1081" s="34"/>
      <c r="I1081" s="31"/>
    </row>
    <row r="1082" spans="1:9">
      <c r="A1082" s="1"/>
      <c r="B1082" s="1"/>
      <c r="G1082" s="31"/>
      <c r="H1082" s="34"/>
      <c r="I1082" s="31"/>
    </row>
    <row r="1083" spans="1:9">
      <c r="A1083" s="1"/>
      <c r="B1083" s="1"/>
      <c r="G1083" s="31"/>
      <c r="H1083" s="34"/>
      <c r="I1083" s="31"/>
    </row>
    <row r="1084" spans="1:9">
      <c r="A1084" s="1"/>
      <c r="B1084" s="1"/>
      <c r="G1084" s="31"/>
      <c r="H1084" s="34"/>
      <c r="I1084" s="31"/>
    </row>
    <row r="1085" spans="1:9">
      <c r="A1085" s="1"/>
      <c r="B1085" s="1"/>
      <c r="G1085" s="31"/>
      <c r="H1085" s="34"/>
      <c r="I1085" s="31"/>
    </row>
    <row r="1086" spans="1:9">
      <c r="A1086" s="1"/>
      <c r="B1086" s="1"/>
      <c r="G1086" s="31"/>
      <c r="H1086" s="34"/>
      <c r="I1086" s="31"/>
    </row>
    <row r="1087" spans="1:9">
      <c r="A1087" s="1"/>
      <c r="B1087" s="1"/>
      <c r="G1087" s="31"/>
      <c r="H1087" s="34"/>
      <c r="I1087" s="31"/>
    </row>
    <row r="1088" spans="1:9">
      <c r="A1088" s="1"/>
      <c r="B1088" s="1"/>
      <c r="G1088" s="31"/>
      <c r="H1088" s="34"/>
      <c r="I1088" s="31"/>
    </row>
    <row r="1089" spans="1:9">
      <c r="A1089" s="1"/>
      <c r="B1089" s="1"/>
      <c r="G1089" s="31"/>
      <c r="H1089" s="34"/>
      <c r="I1089" s="31"/>
    </row>
    <row r="1090" spans="1:9">
      <c r="A1090" s="1"/>
      <c r="B1090" s="1"/>
      <c r="G1090" s="31"/>
      <c r="H1090" s="34"/>
      <c r="I1090" s="31"/>
    </row>
    <row r="1091" spans="1:9">
      <c r="A1091" s="1"/>
      <c r="B1091" s="1"/>
      <c r="G1091" s="31"/>
      <c r="H1091" s="34"/>
      <c r="I1091" s="31"/>
    </row>
    <row r="1092" spans="1:9">
      <c r="A1092" s="1"/>
      <c r="B1092" s="1"/>
      <c r="G1092" s="31"/>
      <c r="H1092" s="34"/>
      <c r="I1092" s="31"/>
    </row>
    <row r="1093" spans="1:9">
      <c r="A1093" s="1"/>
      <c r="B1093" s="1"/>
      <c r="G1093" s="31"/>
      <c r="H1093" s="34"/>
      <c r="I1093" s="31"/>
    </row>
    <row r="1094" spans="1:9">
      <c r="A1094" s="1"/>
      <c r="B1094" s="1"/>
      <c r="G1094" s="31"/>
      <c r="H1094" s="34"/>
      <c r="I1094" s="31"/>
    </row>
    <row r="1095" spans="1:9">
      <c r="A1095" s="1"/>
      <c r="B1095" s="1"/>
      <c r="G1095" s="31"/>
      <c r="H1095" s="34"/>
      <c r="I1095" s="31"/>
    </row>
    <row r="1096" spans="1:9">
      <c r="A1096" s="1"/>
      <c r="B1096" s="1"/>
      <c r="G1096" s="31"/>
      <c r="H1096" s="34"/>
      <c r="I1096" s="31"/>
    </row>
    <row r="1097" spans="1:9">
      <c r="A1097" s="1"/>
      <c r="B1097" s="1"/>
      <c r="G1097" s="31"/>
      <c r="H1097" s="34"/>
      <c r="I1097" s="31"/>
    </row>
    <row r="1098" spans="1:9">
      <c r="A1098" s="1"/>
      <c r="B1098" s="1"/>
      <c r="G1098" s="31"/>
      <c r="H1098" s="34"/>
      <c r="I1098" s="31"/>
    </row>
    <row r="1099" spans="1:9">
      <c r="A1099" s="1"/>
      <c r="B1099" s="1"/>
      <c r="G1099" s="31"/>
      <c r="H1099" s="34"/>
      <c r="I1099" s="31"/>
    </row>
    <row r="1100" spans="1:9">
      <c r="A1100" s="1"/>
      <c r="B1100" s="1"/>
      <c r="G1100" s="31"/>
      <c r="H1100" s="34"/>
      <c r="I1100" s="31"/>
    </row>
    <row r="1101" spans="1:9">
      <c r="A1101" s="1"/>
      <c r="B1101" s="1"/>
      <c r="G1101" s="31"/>
      <c r="H1101" s="34"/>
      <c r="I1101" s="31"/>
    </row>
    <row r="1102" spans="1:9">
      <c r="A1102" s="1"/>
      <c r="B1102" s="1"/>
      <c r="G1102" s="31"/>
      <c r="H1102" s="34"/>
      <c r="I1102" s="31"/>
    </row>
    <row r="1103" spans="1:9">
      <c r="A1103" s="1"/>
      <c r="B1103" s="1"/>
      <c r="G1103" s="31"/>
      <c r="H1103" s="34"/>
      <c r="I1103" s="31"/>
    </row>
    <row r="1104" spans="1:9">
      <c r="A1104" s="1"/>
      <c r="B1104" s="1"/>
      <c r="G1104" s="31"/>
      <c r="H1104" s="34"/>
      <c r="I1104" s="31"/>
    </row>
    <row r="1105" spans="1:9">
      <c r="A1105" s="1"/>
      <c r="B1105" s="1"/>
      <c r="G1105" s="31"/>
      <c r="H1105" s="34"/>
      <c r="I1105" s="31"/>
    </row>
    <row r="1106" spans="1:9">
      <c r="A1106" s="1"/>
      <c r="B1106" s="1"/>
      <c r="G1106" s="31"/>
      <c r="H1106" s="34"/>
      <c r="I1106" s="31"/>
    </row>
    <row r="1107" spans="1:9">
      <c r="A1107" s="1"/>
      <c r="B1107" s="1"/>
      <c r="G1107" s="31"/>
      <c r="H1107" s="34"/>
      <c r="I1107" s="31"/>
    </row>
    <row r="1108" spans="1:9">
      <c r="A1108" s="1"/>
      <c r="B1108" s="1"/>
      <c r="G1108" s="31"/>
      <c r="H1108" s="34"/>
      <c r="I1108" s="31"/>
    </row>
    <row r="1109" spans="1:9">
      <c r="A1109" s="1"/>
      <c r="B1109" s="1"/>
      <c r="G1109" s="31"/>
      <c r="H1109" s="34"/>
      <c r="I1109" s="31"/>
    </row>
    <row r="1110" spans="1:9">
      <c r="A1110" s="1"/>
      <c r="B1110" s="1"/>
      <c r="G1110" s="31"/>
      <c r="H1110" s="34"/>
      <c r="I1110" s="31"/>
    </row>
    <row r="1111" spans="1:9">
      <c r="A1111" s="1"/>
      <c r="B1111" s="1"/>
      <c r="G1111" s="31"/>
      <c r="H1111" s="34"/>
      <c r="I1111" s="31"/>
    </row>
    <row r="1112" spans="1:9">
      <c r="A1112" s="1"/>
      <c r="B1112" s="1"/>
      <c r="G1112" s="31"/>
      <c r="H1112" s="34"/>
      <c r="I1112" s="31"/>
    </row>
    <row r="1113" spans="1:9">
      <c r="A1113" s="1"/>
      <c r="B1113" s="1"/>
      <c r="G1113" s="31"/>
      <c r="H1113" s="34"/>
      <c r="I1113" s="31"/>
    </row>
    <row r="1114" spans="1:9">
      <c r="A1114" s="1"/>
      <c r="B1114" s="1"/>
      <c r="G1114" s="31"/>
      <c r="H1114" s="34"/>
      <c r="I1114" s="31"/>
    </row>
    <row r="1115" spans="1:9">
      <c r="A1115" s="1"/>
      <c r="B1115" s="1"/>
      <c r="G1115" s="31"/>
      <c r="H1115" s="34"/>
      <c r="I1115" s="31"/>
    </row>
    <row r="1116" spans="1:9">
      <c r="A1116" s="1"/>
      <c r="B1116" s="1"/>
      <c r="G1116" s="31"/>
      <c r="H1116" s="34"/>
      <c r="I1116" s="31"/>
    </row>
    <row r="1117" spans="1:9">
      <c r="A1117" s="1"/>
      <c r="B1117" s="1"/>
      <c r="G1117" s="31"/>
      <c r="H1117" s="34"/>
      <c r="I1117" s="31"/>
    </row>
    <row r="1118" spans="1:9">
      <c r="A1118" s="1"/>
      <c r="B1118" s="1"/>
      <c r="G1118" s="31"/>
      <c r="H1118" s="34"/>
      <c r="I1118" s="31"/>
    </row>
    <row r="1119" spans="1:9">
      <c r="A1119" s="1"/>
      <c r="B1119" s="1"/>
      <c r="G1119" s="31"/>
      <c r="H1119" s="34"/>
      <c r="I1119" s="31"/>
    </row>
    <row r="1120" spans="1:9">
      <c r="A1120" s="1"/>
      <c r="B1120" s="1"/>
      <c r="G1120" s="31"/>
      <c r="H1120" s="34"/>
      <c r="I1120" s="31"/>
    </row>
    <row r="1121" spans="1:9">
      <c r="A1121" s="1"/>
      <c r="B1121" s="1"/>
      <c r="G1121" s="31"/>
      <c r="H1121" s="34"/>
      <c r="I1121" s="31"/>
    </row>
    <row r="1122" spans="1:9">
      <c r="A1122" s="1"/>
      <c r="B1122" s="1"/>
      <c r="G1122" s="31"/>
      <c r="H1122" s="34"/>
      <c r="I1122" s="31"/>
    </row>
    <row r="1123" spans="1:9">
      <c r="A1123" s="1"/>
      <c r="B1123" s="1"/>
      <c r="G1123" s="31"/>
      <c r="H1123" s="34"/>
      <c r="I1123" s="31"/>
    </row>
    <row r="1124" spans="1:9">
      <c r="A1124" s="1"/>
      <c r="B1124" s="1"/>
      <c r="G1124" s="31"/>
      <c r="H1124" s="34"/>
      <c r="I1124" s="31"/>
    </row>
    <row r="1125" spans="1:9">
      <c r="A1125" s="1"/>
      <c r="B1125" s="1"/>
      <c r="G1125" s="31"/>
      <c r="H1125" s="34"/>
      <c r="I1125" s="31"/>
    </row>
    <row r="1126" spans="1:9">
      <c r="A1126" s="1"/>
      <c r="B1126" s="1"/>
      <c r="G1126" s="31"/>
      <c r="H1126" s="34"/>
      <c r="I1126" s="31"/>
    </row>
    <row r="1127" spans="1:9">
      <c r="A1127" s="1"/>
      <c r="B1127" s="1"/>
      <c r="G1127" s="31"/>
      <c r="H1127" s="34"/>
      <c r="I1127" s="31"/>
    </row>
    <row r="1128" spans="1:9">
      <c r="A1128" s="1"/>
      <c r="B1128" s="1"/>
      <c r="G1128" s="31"/>
      <c r="H1128" s="34"/>
      <c r="I1128" s="31"/>
    </row>
    <row r="1129" spans="1:9">
      <c r="A1129" s="1"/>
      <c r="B1129" s="1"/>
      <c r="G1129" s="31"/>
      <c r="H1129" s="34"/>
      <c r="I1129" s="31"/>
    </row>
    <row r="1130" spans="1:9">
      <c r="A1130" s="1"/>
      <c r="B1130" s="1"/>
      <c r="G1130" s="31"/>
      <c r="H1130" s="34"/>
      <c r="I1130" s="31"/>
    </row>
    <row r="1131" spans="1:9">
      <c r="A1131" s="1"/>
      <c r="B1131" s="1"/>
      <c r="G1131" s="31"/>
      <c r="H1131" s="34"/>
      <c r="I1131" s="31"/>
    </row>
    <row r="1132" spans="1:9">
      <c r="A1132" s="1"/>
      <c r="B1132" s="1"/>
      <c r="G1132" s="31"/>
      <c r="H1132" s="34"/>
      <c r="I1132" s="31"/>
    </row>
    <row r="1133" spans="1:9">
      <c r="A1133" s="1"/>
      <c r="B1133" s="1"/>
      <c r="G1133" s="31"/>
      <c r="H1133" s="34"/>
      <c r="I1133" s="31"/>
    </row>
    <row r="1134" spans="1:9">
      <c r="A1134" s="1"/>
      <c r="B1134" s="1"/>
      <c r="G1134" s="31"/>
      <c r="H1134" s="34"/>
      <c r="I1134" s="31"/>
    </row>
    <row r="1135" spans="1:9">
      <c r="A1135" s="1"/>
      <c r="B1135" s="1"/>
      <c r="G1135" s="31"/>
      <c r="H1135" s="34"/>
      <c r="I1135" s="31"/>
    </row>
    <row r="1136" spans="1:9">
      <c r="A1136" s="1"/>
      <c r="B1136" s="1"/>
      <c r="G1136" s="31"/>
      <c r="H1136" s="34"/>
      <c r="I1136" s="31"/>
    </row>
    <row r="1137" spans="1:9">
      <c r="A1137" s="1"/>
      <c r="B1137" s="1"/>
      <c r="G1137" s="31"/>
      <c r="H1137" s="34"/>
      <c r="I1137" s="31"/>
    </row>
    <row r="1138" spans="1:9">
      <c r="A1138" s="1"/>
      <c r="B1138" s="1"/>
      <c r="G1138" s="31"/>
      <c r="H1138" s="34"/>
      <c r="I1138" s="31"/>
    </row>
    <row r="1139" spans="1:9">
      <c r="A1139" s="1"/>
      <c r="B1139" s="1"/>
      <c r="G1139" s="31"/>
      <c r="H1139" s="34"/>
      <c r="I1139" s="31"/>
    </row>
    <row r="1140" spans="1:9">
      <c r="A1140" s="1"/>
      <c r="B1140" s="1"/>
      <c r="G1140" s="31"/>
      <c r="H1140" s="34"/>
      <c r="I1140" s="31"/>
    </row>
    <row r="1141" spans="1:9">
      <c r="A1141" s="1"/>
      <c r="B1141" s="1"/>
      <c r="G1141" s="31"/>
      <c r="H1141" s="34"/>
      <c r="I1141" s="31"/>
    </row>
    <row r="1142" spans="1:9">
      <c r="A1142" s="1"/>
      <c r="B1142" s="1"/>
      <c r="G1142" s="31"/>
      <c r="H1142" s="34"/>
      <c r="I1142" s="31"/>
    </row>
    <row r="1143" spans="1:9">
      <c r="A1143" s="1"/>
      <c r="B1143" s="1"/>
      <c r="G1143" s="31"/>
      <c r="H1143" s="34"/>
      <c r="I1143" s="31"/>
    </row>
    <row r="1144" spans="1:9">
      <c r="A1144" s="1"/>
      <c r="B1144" s="1"/>
      <c r="G1144" s="31"/>
      <c r="H1144" s="34"/>
      <c r="I1144" s="31"/>
    </row>
    <row r="1145" spans="1:9">
      <c r="A1145" s="1"/>
      <c r="B1145" s="1"/>
      <c r="G1145" s="31"/>
      <c r="H1145" s="34"/>
      <c r="I1145" s="31"/>
    </row>
    <row r="1146" spans="1:9">
      <c r="A1146" s="1"/>
      <c r="B1146" s="1"/>
      <c r="G1146" s="31"/>
      <c r="H1146" s="34"/>
      <c r="I1146" s="31"/>
    </row>
    <row r="1147" spans="1:9">
      <c r="A1147" s="1"/>
      <c r="B1147" s="1"/>
      <c r="G1147" s="31"/>
      <c r="H1147" s="34"/>
      <c r="I1147" s="31"/>
    </row>
    <row r="1148" spans="1:9">
      <c r="A1148" s="1"/>
      <c r="B1148" s="1"/>
      <c r="G1148" s="31"/>
      <c r="H1148" s="34"/>
      <c r="I1148" s="31"/>
    </row>
    <row r="1149" spans="1:9">
      <c r="A1149" s="1"/>
      <c r="B1149" s="1"/>
      <c r="G1149" s="31"/>
      <c r="H1149" s="34"/>
      <c r="I1149" s="31"/>
    </row>
    <row r="1150" spans="1:9">
      <c r="A1150" s="1"/>
      <c r="B1150" s="1"/>
      <c r="G1150" s="31"/>
      <c r="H1150" s="34"/>
      <c r="I1150" s="31"/>
    </row>
    <row r="1151" spans="1:9">
      <c r="A1151" s="1"/>
      <c r="B1151" s="1"/>
      <c r="G1151" s="31"/>
      <c r="H1151" s="34"/>
      <c r="I1151" s="31"/>
    </row>
    <row r="1152" spans="1:9">
      <c r="A1152" s="1"/>
      <c r="B1152" s="1"/>
      <c r="G1152" s="31"/>
      <c r="H1152" s="34"/>
      <c r="I1152" s="31"/>
    </row>
    <row r="1153" spans="1:9">
      <c r="A1153" s="1"/>
      <c r="B1153" s="1"/>
      <c r="G1153" s="31"/>
      <c r="H1153" s="34"/>
      <c r="I1153" s="31"/>
    </row>
    <row r="1154" spans="1:9">
      <c r="A1154" s="1"/>
      <c r="B1154" s="1"/>
      <c r="G1154" s="31"/>
      <c r="H1154" s="34"/>
      <c r="I1154" s="31"/>
    </row>
    <row r="1155" spans="1:9">
      <c r="A1155" s="1"/>
      <c r="B1155" s="1"/>
      <c r="G1155" s="31"/>
      <c r="H1155" s="34"/>
      <c r="I1155" s="31"/>
    </row>
    <row r="1156" spans="1:9">
      <c r="A1156" s="1"/>
      <c r="B1156" s="1"/>
      <c r="G1156" s="31"/>
      <c r="H1156" s="34"/>
      <c r="I1156" s="31"/>
    </row>
    <row r="1157" spans="1:9">
      <c r="A1157" s="1"/>
      <c r="B1157" s="1"/>
      <c r="G1157" s="31"/>
      <c r="H1157" s="34"/>
      <c r="I1157" s="31"/>
    </row>
    <row r="1158" spans="1:9">
      <c r="A1158" s="1"/>
      <c r="B1158" s="1"/>
      <c r="G1158" s="31"/>
      <c r="H1158" s="34"/>
      <c r="I1158" s="31"/>
    </row>
    <row r="1159" spans="1:9">
      <c r="A1159" s="1"/>
      <c r="B1159" s="1"/>
      <c r="G1159" s="31"/>
      <c r="H1159" s="34"/>
      <c r="I1159" s="31"/>
    </row>
    <row r="1160" spans="1:9">
      <c r="A1160" s="1"/>
      <c r="B1160" s="1"/>
      <c r="G1160" s="31"/>
      <c r="H1160" s="34"/>
      <c r="I1160" s="31"/>
    </row>
    <row r="1161" spans="1:9">
      <c r="A1161" s="1"/>
      <c r="B1161" s="1"/>
      <c r="G1161" s="31"/>
      <c r="H1161" s="34"/>
      <c r="I1161" s="31"/>
    </row>
    <row r="1162" spans="1:9">
      <c r="A1162" s="1"/>
      <c r="B1162" s="1"/>
      <c r="G1162" s="31"/>
      <c r="H1162" s="34"/>
      <c r="I1162" s="31"/>
    </row>
    <row r="1163" spans="1:9">
      <c r="A1163" s="1"/>
      <c r="B1163" s="1"/>
      <c r="G1163" s="31"/>
      <c r="H1163" s="34"/>
      <c r="I1163" s="31"/>
    </row>
    <row r="1164" spans="1:9">
      <c r="A1164" s="1"/>
      <c r="B1164" s="1"/>
      <c r="G1164" s="31"/>
      <c r="H1164" s="34"/>
      <c r="I1164" s="31"/>
    </row>
    <row r="1165" spans="1:9">
      <c r="A1165" s="1"/>
      <c r="B1165" s="1"/>
      <c r="G1165" s="31"/>
      <c r="H1165" s="34"/>
      <c r="I1165" s="31"/>
    </row>
    <row r="1166" spans="1:9">
      <c r="A1166" s="1"/>
      <c r="B1166" s="1"/>
      <c r="G1166" s="31"/>
      <c r="H1166" s="34"/>
      <c r="I1166" s="31"/>
    </row>
    <row r="1167" spans="1:9">
      <c r="A1167" s="1"/>
      <c r="B1167" s="1"/>
      <c r="G1167" s="31"/>
      <c r="H1167" s="34"/>
      <c r="I1167" s="31"/>
    </row>
    <row r="1168" spans="1:9">
      <c r="A1168" s="1"/>
      <c r="B1168" s="1"/>
      <c r="G1168" s="31"/>
      <c r="H1168" s="34"/>
      <c r="I1168" s="31"/>
    </row>
    <row r="1169" spans="1:9">
      <c r="A1169" s="1"/>
      <c r="B1169" s="1"/>
      <c r="G1169" s="31"/>
      <c r="H1169" s="34"/>
      <c r="I1169" s="31"/>
    </row>
    <row r="1170" spans="1:9">
      <c r="A1170" s="1"/>
      <c r="B1170" s="1"/>
      <c r="G1170" s="31"/>
      <c r="H1170" s="34"/>
      <c r="I1170" s="31"/>
    </row>
    <row r="1171" spans="1:9">
      <c r="A1171" s="1"/>
      <c r="B1171" s="1"/>
      <c r="G1171" s="31"/>
      <c r="H1171" s="34"/>
      <c r="I1171" s="31"/>
    </row>
    <row r="1172" spans="1:9">
      <c r="A1172" s="1"/>
      <c r="B1172" s="1"/>
      <c r="G1172" s="31"/>
      <c r="H1172" s="34"/>
      <c r="I1172" s="31"/>
    </row>
    <row r="1173" spans="1:9">
      <c r="A1173" s="1"/>
      <c r="B1173" s="1"/>
      <c r="G1173" s="31"/>
      <c r="H1173" s="34"/>
      <c r="I1173" s="31"/>
    </row>
    <row r="1174" spans="1:9">
      <c r="A1174" s="1"/>
      <c r="B1174" s="1"/>
      <c r="G1174" s="31"/>
      <c r="H1174" s="34"/>
      <c r="I1174" s="31"/>
    </row>
    <row r="1175" spans="1:9">
      <c r="A1175" s="1"/>
      <c r="B1175" s="1"/>
      <c r="G1175" s="31"/>
      <c r="H1175" s="34"/>
      <c r="I1175" s="31"/>
    </row>
    <row r="1176" spans="1:9">
      <c r="A1176" s="1"/>
      <c r="B1176" s="1"/>
      <c r="G1176" s="31"/>
      <c r="H1176" s="34"/>
      <c r="I1176" s="31"/>
    </row>
    <row r="1177" spans="1:9">
      <c r="A1177" s="1"/>
      <c r="B1177" s="1"/>
      <c r="G1177" s="31"/>
      <c r="H1177" s="34"/>
      <c r="I1177" s="31"/>
    </row>
    <row r="1178" spans="1:9">
      <c r="A1178" s="1"/>
      <c r="B1178" s="1"/>
      <c r="G1178" s="31"/>
      <c r="H1178" s="34"/>
      <c r="I1178" s="31"/>
    </row>
    <row r="1179" spans="1:9">
      <c r="A1179" s="1"/>
      <c r="B1179" s="1"/>
      <c r="G1179" s="31"/>
      <c r="H1179" s="34"/>
      <c r="I1179" s="31"/>
    </row>
    <row r="1180" spans="1:9">
      <c r="A1180" s="1"/>
      <c r="B1180" s="1"/>
      <c r="G1180" s="31"/>
      <c r="H1180" s="34"/>
      <c r="I1180" s="31"/>
    </row>
    <row r="1181" spans="1:9">
      <c r="A1181" s="1"/>
      <c r="B1181" s="1"/>
      <c r="G1181" s="31"/>
      <c r="H1181" s="34"/>
      <c r="I1181" s="31"/>
    </row>
    <row r="1182" spans="1:9">
      <c r="A1182" s="1"/>
      <c r="B1182" s="1"/>
      <c r="G1182" s="31"/>
      <c r="H1182" s="34"/>
      <c r="I1182" s="31"/>
    </row>
    <row r="1183" spans="1:9">
      <c r="A1183" s="1"/>
      <c r="B1183" s="1"/>
      <c r="G1183" s="31"/>
      <c r="H1183" s="34"/>
      <c r="I1183" s="31"/>
    </row>
    <row r="1184" spans="1:9">
      <c r="A1184" s="1"/>
      <c r="B1184" s="1"/>
      <c r="G1184" s="31"/>
      <c r="H1184" s="34"/>
      <c r="I1184" s="31"/>
    </row>
    <row r="1185" spans="1:9">
      <c r="A1185" s="1"/>
      <c r="B1185" s="1"/>
      <c r="G1185" s="31"/>
      <c r="H1185" s="34"/>
      <c r="I1185" s="31"/>
    </row>
    <row r="1186" spans="1:9">
      <c r="A1186" s="1"/>
      <c r="B1186" s="1"/>
      <c r="G1186" s="31"/>
      <c r="H1186" s="34"/>
      <c r="I1186" s="31"/>
    </row>
    <row r="1187" spans="1:9">
      <c r="A1187" s="1"/>
      <c r="B1187" s="1"/>
      <c r="G1187" s="31"/>
      <c r="H1187" s="34"/>
      <c r="I1187" s="31"/>
    </row>
    <row r="1188" spans="1:9">
      <c r="A1188" s="1"/>
      <c r="B1188" s="1"/>
      <c r="G1188" s="31"/>
      <c r="H1188" s="34"/>
      <c r="I1188" s="31"/>
    </row>
    <row r="1189" spans="1:9">
      <c r="A1189" s="1"/>
      <c r="B1189" s="1"/>
      <c r="G1189" s="31"/>
      <c r="H1189" s="34"/>
      <c r="I1189" s="31"/>
    </row>
    <row r="1190" spans="1:9">
      <c r="A1190" s="1"/>
      <c r="B1190" s="1"/>
      <c r="G1190" s="31"/>
      <c r="H1190" s="34"/>
      <c r="I1190" s="31"/>
    </row>
    <row r="1191" spans="1:9">
      <c r="A1191" s="1"/>
      <c r="B1191" s="1"/>
      <c r="G1191" s="31"/>
      <c r="H1191" s="34"/>
      <c r="I1191" s="31"/>
    </row>
    <row r="1192" spans="1:9">
      <c r="A1192" s="1"/>
      <c r="B1192" s="1"/>
      <c r="G1192" s="31"/>
      <c r="H1192" s="34"/>
      <c r="I1192" s="31"/>
    </row>
    <row r="1193" spans="1:9">
      <c r="A1193" s="1"/>
      <c r="B1193" s="1"/>
      <c r="G1193" s="31"/>
      <c r="H1193" s="34"/>
      <c r="I1193" s="31"/>
    </row>
    <row r="1194" spans="1:9">
      <c r="A1194" s="1"/>
      <c r="B1194" s="1"/>
      <c r="G1194" s="31"/>
      <c r="H1194" s="34"/>
      <c r="I1194" s="31"/>
    </row>
    <row r="1195" spans="1:9">
      <c r="A1195" s="1"/>
      <c r="B1195" s="1"/>
      <c r="G1195" s="31"/>
      <c r="H1195" s="34"/>
      <c r="I1195" s="31"/>
    </row>
    <row r="1196" spans="1:9">
      <c r="A1196" s="1"/>
      <c r="B1196" s="1"/>
      <c r="G1196" s="31"/>
      <c r="H1196" s="34"/>
      <c r="I1196" s="31"/>
    </row>
    <row r="1197" spans="1:9">
      <c r="A1197" s="1"/>
      <c r="B1197" s="1"/>
      <c r="G1197" s="31"/>
      <c r="H1197" s="34"/>
      <c r="I1197" s="31"/>
    </row>
    <row r="1198" spans="1:9">
      <c r="A1198" s="1"/>
      <c r="B1198" s="1"/>
      <c r="G1198" s="31"/>
      <c r="H1198" s="34"/>
      <c r="I1198" s="31"/>
    </row>
    <row r="1199" spans="1:9">
      <c r="A1199" s="1"/>
      <c r="B1199" s="1"/>
      <c r="G1199" s="31"/>
      <c r="H1199" s="34"/>
      <c r="I1199" s="31"/>
    </row>
    <row r="1200" spans="1:9">
      <c r="A1200" s="1"/>
      <c r="B1200" s="1"/>
      <c r="G1200" s="31"/>
      <c r="H1200" s="34"/>
      <c r="I1200" s="31"/>
    </row>
    <row r="1201" spans="1:9">
      <c r="A1201" s="1"/>
      <c r="B1201" s="1"/>
      <c r="G1201" s="31"/>
      <c r="H1201" s="34"/>
      <c r="I1201" s="31"/>
    </row>
    <row r="1202" spans="1:9">
      <c r="A1202" s="1"/>
      <c r="B1202" s="1"/>
      <c r="G1202" s="31"/>
      <c r="H1202" s="34"/>
      <c r="I1202" s="31"/>
    </row>
    <row r="1203" spans="1:9">
      <c r="A1203" s="1"/>
      <c r="B1203" s="1"/>
      <c r="G1203" s="31"/>
      <c r="H1203" s="34"/>
      <c r="I1203" s="31"/>
    </row>
    <row r="1204" spans="1:9">
      <c r="A1204" s="1"/>
      <c r="B1204" s="1"/>
      <c r="G1204" s="31"/>
      <c r="H1204" s="34"/>
      <c r="I1204" s="31"/>
    </row>
    <row r="1205" spans="1:9">
      <c r="A1205" s="1"/>
      <c r="B1205" s="1"/>
      <c r="G1205" s="31"/>
      <c r="H1205" s="34"/>
      <c r="I1205" s="31"/>
    </row>
    <row r="1206" spans="1:9">
      <c r="A1206" s="1"/>
      <c r="B1206" s="1"/>
      <c r="G1206" s="31"/>
      <c r="H1206" s="34"/>
      <c r="I1206" s="31"/>
    </row>
    <row r="1207" spans="1:9">
      <c r="A1207" s="1"/>
      <c r="B1207" s="1"/>
      <c r="G1207" s="31"/>
      <c r="H1207" s="34"/>
      <c r="I1207" s="31"/>
    </row>
    <row r="1208" spans="1:9">
      <c r="A1208" s="1"/>
      <c r="B1208" s="1"/>
      <c r="G1208" s="31"/>
      <c r="H1208" s="34"/>
      <c r="I1208" s="31"/>
    </row>
    <row r="1209" spans="1:9">
      <c r="A1209" s="1"/>
      <c r="B1209" s="1"/>
      <c r="G1209" s="31"/>
      <c r="H1209" s="34"/>
      <c r="I1209" s="31"/>
    </row>
    <row r="1210" spans="1:9">
      <c r="A1210" s="1"/>
      <c r="B1210" s="1"/>
      <c r="G1210" s="31"/>
      <c r="H1210" s="34"/>
      <c r="I1210" s="31"/>
    </row>
    <row r="1211" spans="1:9">
      <c r="A1211" s="1"/>
      <c r="B1211" s="1"/>
      <c r="G1211" s="31"/>
      <c r="H1211" s="34"/>
      <c r="I1211" s="31"/>
    </row>
    <row r="1212" spans="1:9">
      <c r="A1212" s="1"/>
      <c r="B1212" s="1"/>
      <c r="G1212" s="31"/>
      <c r="H1212" s="34"/>
      <c r="I1212" s="31"/>
    </row>
    <row r="1213" spans="1:9">
      <c r="A1213" s="1"/>
      <c r="B1213" s="1"/>
      <c r="G1213" s="31"/>
      <c r="H1213" s="34"/>
      <c r="I1213" s="31"/>
    </row>
    <row r="1214" spans="1:9">
      <c r="A1214" s="1"/>
      <c r="B1214" s="1"/>
      <c r="G1214" s="31"/>
      <c r="H1214" s="34"/>
      <c r="I1214" s="31"/>
    </row>
    <row r="1215" spans="1:9">
      <c r="A1215" s="1"/>
      <c r="B1215" s="1"/>
      <c r="G1215" s="31"/>
      <c r="H1215" s="34"/>
      <c r="I1215" s="31"/>
    </row>
    <row r="1216" spans="1:9">
      <c r="A1216" s="1"/>
      <c r="B1216" s="1"/>
      <c r="G1216" s="31"/>
      <c r="H1216" s="34"/>
      <c r="I1216" s="31"/>
    </row>
    <row r="1217" spans="1:9">
      <c r="A1217" s="1"/>
      <c r="B1217" s="1"/>
      <c r="G1217" s="31"/>
      <c r="H1217" s="34"/>
      <c r="I1217" s="31"/>
    </row>
    <row r="1218" spans="1:9">
      <c r="A1218" s="1"/>
      <c r="B1218" s="1"/>
      <c r="G1218" s="31"/>
      <c r="H1218" s="34"/>
      <c r="I1218" s="31"/>
    </row>
    <row r="1219" spans="1:9">
      <c r="A1219" s="1"/>
      <c r="B1219" s="1"/>
      <c r="G1219" s="31"/>
      <c r="H1219" s="34"/>
      <c r="I1219" s="31"/>
    </row>
    <row r="1220" spans="1:9">
      <c r="A1220" s="1"/>
      <c r="B1220" s="1"/>
      <c r="G1220" s="31"/>
      <c r="H1220" s="34"/>
      <c r="I1220" s="31"/>
    </row>
    <row r="1221" spans="1:9">
      <c r="A1221" s="1"/>
      <c r="B1221" s="1"/>
      <c r="G1221" s="31"/>
      <c r="H1221" s="34"/>
      <c r="I1221" s="31"/>
    </row>
    <row r="1222" spans="1:9">
      <c r="A1222" s="1"/>
      <c r="B1222" s="1"/>
      <c r="G1222" s="31"/>
      <c r="H1222" s="34"/>
      <c r="I1222" s="31"/>
    </row>
    <row r="1223" spans="1:9">
      <c r="A1223" s="1"/>
      <c r="B1223" s="1"/>
      <c r="G1223" s="31"/>
      <c r="H1223" s="34"/>
      <c r="I1223" s="31"/>
    </row>
    <row r="1224" spans="1:9">
      <c r="A1224" s="1"/>
      <c r="B1224" s="1"/>
      <c r="G1224" s="31"/>
      <c r="H1224" s="34"/>
      <c r="I1224" s="31"/>
    </row>
    <row r="1225" spans="1:9">
      <c r="A1225" s="1"/>
      <c r="B1225" s="1"/>
      <c r="G1225" s="31"/>
      <c r="H1225" s="34"/>
      <c r="I1225" s="31"/>
    </row>
    <row r="1226" spans="1:9">
      <c r="A1226" s="1"/>
      <c r="B1226" s="1"/>
      <c r="G1226" s="31"/>
      <c r="H1226" s="34"/>
      <c r="I1226" s="31"/>
    </row>
    <row r="1227" spans="1:9">
      <c r="A1227" s="1"/>
      <c r="B1227" s="1"/>
      <c r="G1227" s="31"/>
      <c r="H1227" s="34"/>
      <c r="I1227" s="31"/>
    </row>
    <row r="1228" spans="1:9">
      <c r="A1228" s="1"/>
      <c r="B1228" s="1"/>
      <c r="G1228" s="31"/>
      <c r="H1228" s="34"/>
      <c r="I1228" s="31"/>
    </row>
    <row r="1229" spans="1:9">
      <c r="A1229" s="1"/>
      <c r="B1229" s="1"/>
      <c r="G1229" s="31"/>
      <c r="H1229" s="34"/>
      <c r="I1229" s="31"/>
    </row>
    <row r="1230" spans="1:9">
      <c r="A1230" s="1"/>
      <c r="B1230" s="1"/>
      <c r="G1230" s="31"/>
      <c r="H1230" s="34"/>
      <c r="I1230" s="31"/>
    </row>
    <row r="1231" spans="1:9">
      <c r="A1231" s="1"/>
      <c r="B1231" s="1"/>
      <c r="G1231" s="31"/>
      <c r="H1231" s="34"/>
      <c r="I1231" s="31"/>
    </row>
    <row r="1232" spans="1:9">
      <c r="A1232" s="1"/>
      <c r="B1232" s="1"/>
      <c r="G1232" s="31"/>
      <c r="H1232" s="34"/>
      <c r="I1232" s="31"/>
    </row>
    <row r="1233" spans="1:9">
      <c r="A1233" s="1"/>
      <c r="B1233" s="1"/>
      <c r="G1233" s="31"/>
      <c r="H1233" s="34"/>
      <c r="I1233" s="31"/>
    </row>
    <row r="1234" spans="1:9">
      <c r="A1234" s="1"/>
      <c r="B1234" s="1"/>
      <c r="G1234" s="31"/>
      <c r="H1234" s="34"/>
      <c r="I1234" s="31"/>
    </row>
    <row r="1235" spans="1:9">
      <c r="A1235" s="1"/>
      <c r="B1235" s="1"/>
      <c r="G1235" s="31"/>
      <c r="H1235" s="34"/>
      <c r="I1235" s="31"/>
    </row>
    <row r="1236" spans="1:9">
      <c r="A1236" s="1"/>
      <c r="B1236" s="1"/>
      <c r="G1236" s="31"/>
      <c r="H1236" s="34"/>
      <c r="I1236" s="31"/>
    </row>
    <row r="1237" spans="1:9">
      <c r="A1237" s="1"/>
      <c r="B1237" s="1"/>
      <c r="G1237" s="31"/>
      <c r="H1237" s="34"/>
      <c r="I1237" s="31"/>
    </row>
    <row r="1238" spans="1:9">
      <c r="A1238" s="1"/>
      <c r="B1238" s="1"/>
      <c r="G1238" s="31"/>
      <c r="H1238" s="34"/>
      <c r="I1238" s="31"/>
    </row>
    <row r="1239" spans="1:9">
      <c r="A1239" s="1"/>
      <c r="B1239" s="1"/>
      <c r="G1239" s="31"/>
      <c r="H1239" s="34"/>
      <c r="I1239" s="31"/>
    </row>
    <row r="1240" spans="1:9">
      <c r="A1240" s="1"/>
      <c r="B1240" s="1"/>
      <c r="G1240" s="31"/>
      <c r="H1240" s="34"/>
      <c r="I1240" s="31"/>
    </row>
    <row r="1241" spans="1:9">
      <c r="A1241" s="1"/>
      <c r="B1241" s="1"/>
      <c r="G1241" s="31"/>
      <c r="H1241" s="34"/>
      <c r="I1241" s="31"/>
    </row>
    <row r="1242" spans="1:9">
      <c r="A1242" s="1"/>
      <c r="B1242" s="1"/>
      <c r="G1242" s="31"/>
      <c r="H1242" s="34"/>
      <c r="I1242" s="31"/>
    </row>
    <row r="1243" spans="1:9">
      <c r="A1243" s="1"/>
      <c r="B1243" s="1"/>
      <c r="G1243" s="31"/>
      <c r="H1243" s="34"/>
      <c r="I1243" s="31"/>
    </row>
    <row r="1244" spans="1:9">
      <c r="A1244" s="1"/>
      <c r="B1244" s="1"/>
      <c r="G1244" s="31"/>
      <c r="H1244" s="34"/>
      <c r="I1244" s="31"/>
    </row>
    <row r="1245" spans="1:9">
      <c r="A1245" s="1"/>
      <c r="B1245" s="1"/>
      <c r="G1245" s="31"/>
      <c r="H1245" s="34"/>
      <c r="I1245" s="31"/>
    </row>
    <row r="1246" spans="1:9">
      <c r="A1246" s="1"/>
      <c r="B1246" s="1"/>
      <c r="G1246" s="31"/>
      <c r="H1246" s="34"/>
      <c r="I1246" s="31"/>
    </row>
    <row r="1247" spans="1:9">
      <c r="A1247" s="1"/>
      <c r="B1247" s="1"/>
      <c r="G1247" s="31"/>
      <c r="H1247" s="34"/>
      <c r="I1247" s="31"/>
    </row>
    <row r="1248" spans="1:9">
      <c r="A1248" s="1"/>
      <c r="B1248" s="1"/>
      <c r="G1248" s="31"/>
      <c r="H1248" s="34"/>
      <c r="I1248" s="31"/>
    </row>
    <row r="1249" spans="1:9">
      <c r="A1249" s="1"/>
      <c r="B1249" s="1"/>
      <c r="G1249" s="31"/>
      <c r="H1249" s="34"/>
      <c r="I1249" s="31"/>
    </row>
    <row r="1250" spans="1:9">
      <c r="A1250" s="1"/>
      <c r="B1250" s="1"/>
      <c r="G1250" s="31"/>
      <c r="H1250" s="34"/>
      <c r="I1250" s="31"/>
    </row>
    <row r="1251" spans="1:9">
      <c r="A1251" s="1"/>
      <c r="B1251" s="1"/>
      <c r="G1251" s="31"/>
      <c r="H1251" s="34"/>
      <c r="I1251" s="31"/>
    </row>
    <row r="1252" spans="1:9">
      <c r="A1252" s="1"/>
      <c r="B1252" s="1"/>
      <c r="G1252" s="31"/>
      <c r="H1252" s="34"/>
      <c r="I1252" s="31"/>
    </row>
    <row r="1253" spans="1:9">
      <c r="A1253" s="1"/>
      <c r="B1253" s="1"/>
      <c r="G1253" s="31"/>
      <c r="H1253" s="34"/>
      <c r="I1253" s="31"/>
    </row>
    <row r="1254" spans="1:9">
      <c r="A1254" s="1"/>
      <c r="B1254" s="1"/>
      <c r="G1254" s="31"/>
      <c r="H1254" s="34"/>
      <c r="I1254" s="31"/>
    </row>
    <row r="1255" spans="1:9">
      <c r="A1255" s="1"/>
      <c r="B1255" s="1"/>
      <c r="G1255" s="31"/>
      <c r="H1255" s="34"/>
      <c r="I1255" s="31"/>
    </row>
    <row r="1256" spans="1:9">
      <c r="A1256" s="1"/>
      <c r="B1256" s="1"/>
      <c r="G1256" s="31"/>
      <c r="H1256" s="34"/>
      <c r="I1256" s="31"/>
    </row>
    <row r="1257" spans="1:9">
      <c r="A1257" s="1"/>
      <c r="B1257" s="1"/>
      <c r="G1257" s="31"/>
      <c r="H1257" s="34"/>
      <c r="I1257" s="31"/>
    </row>
    <row r="1258" spans="1:9">
      <c r="A1258" s="1"/>
      <c r="B1258" s="1"/>
      <c r="G1258" s="31"/>
      <c r="H1258" s="34"/>
      <c r="I1258" s="31"/>
    </row>
    <row r="1259" spans="1:9">
      <c r="A1259" s="1"/>
      <c r="B1259" s="1"/>
      <c r="G1259" s="31"/>
      <c r="H1259" s="34"/>
      <c r="I1259" s="31"/>
    </row>
    <row r="1260" spans="1:9">
      <c r="A1260" s="1"/>
      <c r="B1260" s="1"/>
      <c r="G1260" s="31"/>
      <c r="H1260" s="34"/>
      <c r="I1260" s="31"/>
    </row>
    <row r="1261" spans="1:9">
      <c r="A1261" s="1"/>
      <c r="B1261" s="1"/>
      <c r="G1261" s="31"/>
      <c r="H1261" s="34"/>
      <c r="I1261" s="31"/>
    </row>
    <row r="1262" spans="1:9">
      <c r="A1262" s="1"/>
      <c r="B1262" s="1"/>
      <c r="G1262" s="31"/>
      <c r="H1262" s="34"/>
      <c r="I1262" s="31"/>
    </row>
    <row r="1263" spans="1:9">
      <c r="A1263" s="1"/>
      <c r="B1263" s="1"/>
      <c r="G1263" s="31"/>
      <c r="H1263" s="34"/>
      <c r="I1263" s="31"/>
    </row>
    <row r="1264" spans="1:9">
      <c r="A1264" s="1"/>
      <c r="B1264" s="1"/>
      <c r="G1264" s="31"/>
      <c r="H1264" s="34"/>
      <c r="I1264" s="31"/>
    </row>
    <row r="1265" spans="1:9">
      <c r="A1265" s="1"/>
      <c r="B1265" s="1"/>
      <c r="G1265" s="31"/>
      <c r="H1265" s="34"/>
      <c r="I1265" s="31"/>
    </row>
    <row r="1266" spans="1:9">
      <c r="A1266" s="1"/>
      <c r="B1266" s="1"/>
      <c r="G1266" s="31"/>
      <c r="H1266" s="34"/>
      <c r="I1266" s="31"/>
    </row>
    <row r="1267" spans="1:9">
      <c r="A1267" s="1"/>
      <c r="B1267" s="1"/>
      <c r="G1267" s="31"/>
      <c r="H1267" s="34"/>
      <c r="I1267" s="31"/>
    </row>
    <row r="1268" spans="1:9">
      <c r="A1268" s="1"/>
      <c r="B1268" s="1"/>
      <c r="G1268" s="31"/>
      <c r="H1268" s="34"/>
      <c r="I1268" s="31"/>
    </row>
    <row r="1269" spans="1:9">
      <c r="A1269" s="1"/>
      <c r="B1269" s="1"/>
      <c r="G1269" s="31"/>
      <c r="H1269" s="34"/>
      <c r="I1269" s="31"/>
    </row>
    <row r="1270" spans="1:9">
      <c r="A1270" s="1"/>
      <c r="B1270" s="1"/>
      <c r="G1270" s="31"/>
      <c r="H1270" s="34"/>
      <c r="I1270" s="31"/>
    </row>
    <row r="1271" spans="1:9">
      <c r="A1271" s="1"/>
      <c r="B1271" s="1"/>
      <c r="G1271" s="31"/>
      <c r="H1271" s="34"/>
      <c r="I1271" s="31"/>
    </row>
    <row r="1272" spans="1:9">
      <c r="A1272" s="1"/>
      <c r="B1272" s="1"/>
      <c r="G1272" s="31"/>
      <c r="H1272" s="34"/>
      <c r="I1272" s="31"/>
    </row>
    <row r="1273" spans="1:9">
      <c r="A1273" s="1"/>
      <c r="B1273" s="1"/>
      <c r="G1273" s="31"/>
      <c r="H1273" s="34"/>
      <c r="I1273" s="31"/>
    </row>
    <row r="1274" spans="1:9">
      <c r="A1274" s="1"/>
      <c r="B1274" s="1"/>
      <c r="G1274" s="31"/>
      <c r="H1274" s="34"/>
      <c r="I1274" s="31"/>
    </row>
    <row r="1275" spans="1:9">
      <c r="A1275" s="1"/>
      <c r="B1275" s="1"/>
      <c r="G1275" s="31"/>
      <c r="H1275" s="34"/>
      <c r="I1275" s="31"/>
    </row>
    <row r="1276" spans="1:9">
      <c r="A1276" s="1"/>
      <c r="B1276" s="1"/>
      <c r="G1276" s="31"/>
      <c r="H1276" s="34"/>
      <c r="I1276" s="31"/>
    </row>
    <row r="1277" spans="1:9">
      <c r="A1277" s="1"/>
      <c r="B1277" s="1"/>
      <c r="G1277" s="31"/>
      <c r="H1277" s="34"/>
      <c r="I1277" s="31"/>
    </row>
    <row r="1278" spans="1:9">
      <c r="A1278" s="1"/>
      <c r="B1278" s="1"/>
      <c r="G1278" s="31"/>
      <c r="H1278" s="34"/>
      <c r="I1278" s="31"/>
    </row>
    <row r="1279" spans="1:9">
      <c r="A1279" s="1"/>
      <c r="B1279" s="1"/>
      <c r="G1279" s="31"/>
      <c r="H1279" s="34"/>
      <c r="I1279" s="31"/>
    </row>
    <row r="1280" spans="1:9">
      <c r="A1280" s="1"/>
      <c r="B1280" s="1"/>
      <c r="G1280" s="31"/>
      <c r="H1280" s="34"/>
      <c r="I1280" s="31"/>
    </row>
    <row r="1281" spans="1:9">
      <c r="A1281" s="1"/>
      <c r="B1281" s="1"/>
      <c r="G1281" s="31"/>
      <c r="H1281" s="34"/>
      <c r="I1281" s="31"/>
    </row>
    <row r="1282" spans="1:9">
      <c r="A1282" s="1"/>
      <c r="B1282" s="1"/>
      <c r="G1282" s="31"/>
      <c r="H1282" s="34"/>
      <c r="I1282" s="31"/>
    </row>
    <row r="1283" spans="1:9">
      <c r="A1283" s="1"/>
      <c r="B1283" s="1"/>
      <c r="G1283" s="31"/>
      <c r="H1283" s="34"/>
      <c r="I1283" s="31"/>
    </row>
    <row r="1284" spans="1:9">
      <c r="A1284" s="1"/>
      <c r="B1284" s="1"/>
      <c r="G1284" s="31"/>
      <c r="H1284" s="34"/>
      <c r="I1284" s="31"/>
    </row>
    <row r="1285" spans="1:9">
      <c r="A1285" s="1"/>
      <c r="B1285" s="1"/>
      <c r="G1285" s="31"/>
      <c r="H1285" s="34"/>
      <c r="I1285" s="31"/>
    </row>
    <row r="1286" spans="1:9">
      <c r="A1286" s="1"/>
      <c r="B1286" s="1"/>
      <c r="G1286" s="31"/>
      <c r="H1286" s="34"/>
      <c r="I1286" s="31"/>
    </row>
    <row r="1287" spans="1:9">
      <c r="A1287" s="1"/>
      <c r="B1287" s="1"/>
      <c r="G1287" s="31"/>
      <c r="H1287" s="34"/>
      <c r="I1287" s="31"/>
    </row>
    <row r="1288" spans="1:9">
      <c r="A1288" s="1"/>
      <c r="B1288" s="1"/>
      <c r="G1288" s="31"/>
      <c r="H1288" s="34"/>
      <c r="I1288" s="31"/>
    </row>
    <row r="1289" spans="1:9">
      <c r="A1289" s="1"/>
      <c r="B1289" s="1"/>
      <c r="G1289" s="31"/>
      <c r="H1289" s="34"/>
      <c r="I1289" s="31"/>
    </row>
    <row r="1290" spans="1:9">
      <c r="A1290" s="1"/>
      <c r="B1290" s="1"/>
      <c r="G1290" s="31"/>
      <c r="H1290" s="34"/>
      <c r="I1290" s="31"/>
    </row>
    <row r="1291" spans="1:9">
      <c r="A1291" s="1"/>
      <c r="B1291" s="1"/>
      <c r="G1291" s="31"/>
      <c r="H1291" s="34"/>
      <c r="I1291" s="31"/>
    </row>
    <row r="1292" spans="1:9">
      <c r="A1292" s="1"/>
      <c r="B1292" s="1"/>
      <c r="G1292" s="31"/>
      <c r="H1292" s="34"/>
      <c r="I1292" s="31"/>
    </row>
    <row r="1293" spans="1:9">
      <c r="A1293" s="1"/>
      <c r="B1293" s="1"/>
      <c r="G1293" s="31"/>
      <c r="H1293" s="34"/>
      <c r="I1293" s="31"/>
    </row>
    <row r="1294" spans="1:9">
      <c r="A1294" s="1"/>
      <c r="B1294" s="1"/>
      <c r="G1294" s="31"/>
      <c r="H1294" s="34"/>
      <c r="I1294" s="31"/>
    </row>
    <row r="1295" spans="1:9">
      <c r="A1295" s="1"/>
      <c r="B1295" s="1"/>
      <c r="G1295" s="31"/>
      <c r="H1295" s="34"/>
      <c r="I1295" s="31"/>
    </row>
    <row r="1296" spans="1:9">
      <c r="A1296" s="1"/>
      <c r="B1296" s="1"/>
      <c r="G1296" s="31"/>
      <c r="H1296" s="34"/>
      <c r="I1296" s="31"/>
    </row>
    <row r="1297" spans="1:9">
      <c r="A1297" s="1"/>
      <c r="B1297" s="1"/>
      <c r="G1297" s="31"/>
      <c r="H1297" s="34"/>
      <c r="I1297" s="31"/>
    </row>
    <row r="1298" spans="1:9">
      <c r="A1298" s="1"/>
      <c r="B1298" s="1"/>
      <c r="G1298" s="31"/>
      <c r="H1298" s="34"/>
      <c r="I1298" s="31"/>
    </row>
    <row r="1299" spans="1:9">
      <c r="A1299" s="1"/>
      <c r="B1299" s="1"/>
      <c r="G1299" s="31"/>
      <c r="H1299" s="34"/>
      <c r="I1299" s="31"/>
    </row>
    <row r="1300" spans="1:9">
      <c r="A1300" s="1"/>
      <c r="B1300" s="1"/>
      <c r="G1300" s="31"/>
      <c r="H1300" s="34"/>
      <c r="I1300" s="31"/>
    </row>
    <row r="1301" spans="1:9">
      <c r="A1301" s="1"/>
      <c r="B1301" s="1"/>
      <c r="G1301" s="31"/>
      <c r="H1301" s="34"/>
      <c r="I1301" s="31"/>
    </row>
    <row r="1302" spans="1:9">
      <c r="A1302" s="1"/>
      <c r="B1302" s="1"/>
      <c r="G1302" s="31"/>
      <c r="H1302" s="34"/>
      <c r="I1302" s="31"/>
    </row>
    <row r="1303" spans="1:9">
      <c r="A1303" s="1"/>
      <c r="B1303" s="1"/>
      <c r="G1303" s="31"/>
      <c r="H1303" s="34"/>
      <c r="I1303" s="31"/>
    </row>
    <row r="1304" spans="1:9">
      <c r="A1304" s="1"/>
      <c r="B1304" s="1"/>
      <c r="G1304" s="31"/>
      <c r="H1304" s="34"/>
      <c r="I1304" s="31"/>
    </row>
    <row r="1305" spans="1:9">
      <c r="A1305" s="1"/>
      <c r="B1305" s="1"/>
      <c r="G1305" s="31"/>
      <c r="H1305" s="34"/>
      <c r="I1305" s="31"/>
    </row>
    <row r="1306" spans="1:9">
      <c r="A1306" s="1"/>
      <c r="B1306" s="1"/>
      <c r="G1306" s="31"/>
      <c r="H1306" s="34"/>
      <c r="I1306" s="31"/>
    </row>
    <row r="1307" spans="1:9">
      <c r="A1307" s="1"/>
      <c r="B1307" s="1"/>
      <c r="G1307" s="31"/>
      <c r="H1307" s="34"/>
      <c r="I1307" s="31"/>
    </row>
    <row r="1308" spans="1:9">
      <c r="A1308" s="1"/>
      <c r="B1308" s="1"/>
      <c r="G1308" s="31"/>
      <c r="H1308" s="34"/>
      <c r="I1308" s="31"/>
    </row>
    <row r="1309" spans="1:9">
      <c r="A1309" s="1"/>
      <c r="B1309" s="1"/>
      <c r="G1309" s="31"/>
      <c r="H1309" s="34"/>
      <c r="I1309" s="31"/>
    </row>
    <row r="1310" spans="1:9">
      <c r="A1310" s="1"/>
      <c r="B1310" s="1"/>
      <c r="G1310" s="31"/>
      <c r="H1310" s="34"/>
      <c r="I1310" s="31"/>
    </row>
    <row r="1311" spans="1:9">
      <c r="A1311" s="1"/>
      <c r="B1311" s="1"/>
      <c r="G1311" s="31"/>
      <c r="H1311" s="34"/>
      <c r="I1311" s="31"/>
    </row>
    <row r="1312" spans="1:9">
      <c r="A1312" s="1"/>
      <c r="B1312" s="1"/>
      <c r="G1312" s="31"/>
      <c r="H1312" s="34"/>
      <c r="I1312" s="31"/>
    </row>
    <row r="1313" spans="1:9">
      <c r="A1313" s="1"/>
      <c r="B1313" s="1"/>
      <c r="G1313" s="31"/>
      <c r="H1313" s="34"/>
      <c r="I1313" s="31"/>
    </row>
    <row r="1314" spans="1:9">
      <c r="A1314" s="2"/>
      <c r="B1314" s="2"/>
      <c r="G1314" s="31"/>
      <c r="H1314" s="34"/>
      <c r="I1314" s="31"/>
    </row>
    <row r="1315" spans="1:9">
      <c r="A1315" s="2"/>
      <c r="B1315" s="2"/>
      <c r="G1315" s="31"/>
      <c r="H1315" s="34"/>
      <c r="I1315" s="31"/>
    </row>
    <row r="1316" spans="1:9">
      <c r="A1316" s="2"/>
      <c r="B1316" s="2"/>
      <c r="G1316" s="31"/>
      <c r="H1316" s="34"/>
      <c r="I1316" s="31"/>
    </row>
    <row r="1317" spans="1:9">
      <c r="A1317" s="2"/>
      <c r="B1317" s="2"/>
      <c r="G1317" s="31"/>
      <c r="H1317" s="34"/>
      <c r="I1317" s="31"/>
    </row>
    <row r="1318" spans="1:9">
      <c r="A1318" s="2"/>
      <c r="B1318" s="2"/>
      <c r="G1318" s="31"/>
      <c r="H1318" s="34"/>
      <c r="I1318" s="31"/>
    </row>
    <row r="1319" spans="1:9">
      <c r="A1319" s="2"/>
      <c r="B1319" s="2"/>
      <c r="G1319" s="31"/>
      <c r="H1319" s="34"/>
      <c r="I1319" s="31"/>
    </row>
    <row r="1320" spans="1:9">
      <c r="A1320" s="2"/>
      <c r="B1320" s="2"/>
      <c r="G1320" s="31"/>
      <c r="H1320" s="34"/>
      <c r="I1320" s="31"/>
    </row>
    <row r="1321" spans="1:9">
      <c r="A1321" s="2"/>
      <c r="B1321" s="2"/>
      <c r="G1321" s="31"/>
      <c r="H1321" s="34"/>
      <c r="I1321" s="31"/>
    </row>
    <row r="1322" spans="1:9">
      <c r="A1322" s="2"/>
      <c r="B1322" s="2"/>
      <c r="G1322" s="31"/>
      <c r="H1322" s="34"/>
      <c r="I1322" s="31"/>
    </row>
    <row r="1323" spans="1:9">
      <c r="A1323" s="2"/>
      <c r="B1323" s="2"/>
      <c r="G1323" s="31"/>
      <c r="H1323" s="34"/>
      <c r="I1323" s="31"/>
    </row>
    <row r="1324" spans="1:9">
      <c r="A1324" s="2"/>
      <c r="B1324" s="2"/>
      <c r="G1324" s="31"/>
      <c r="H1324" s="34"/>
      <c r="I1324" s="31"/>
    </row>
    <row r="1325" spans="1:9">
      <c r="A1325" s="2"/>
      <c r="B1325" s="2"/>
      <c r="G1325" s="31"/>
      <c r="H1325" s="34"/>
      <c r="I1325" s="31"/>
    </row>
    <row r="1326" spans="1:9">
      <c r="A1326" s="2"/>
      <c r="B1326" s="2"/>
      <c r="G1326" s="31"/>
      <c r="H1326" s="34"/>
      <c r="I1326" s="31"/>
    </row>
    <row r="1327" spans="1:9">
      <c r="A1327" s="2"/>
      <c r="B1327" s="2"/>
      <c r="G1327" s="31"/>
      <c r="H1327" s="34"/>
      <c r="I1327" s="31"/>
    </row>
    <row r="1328" spans="1:9">
      <c r="A1328" s="2"/>
      <c r="B1328" s="2"/>
      <c r="G1328" s="31"/>
      <c r="H1328" s="34"/>
      <c r="I1328" s="31"/>
    </row>
    <row r="1329" spans="1:9">
      <c r="A1329" s="2"/>
      <c r="B1329" s="2"/>
      <c r="G1329" s="31"/>
      <c r="H1329" s="34"/>
      <c r="I1329" s="31"/>
    </row>
    <row r="1330" spans="1:9">
      <c r="A1330" s="2"/>
      <c r="B1330" s="2"/>
      <c r="G1330" s="31"/>
      <c r="H1330" s="34"/>
      <c r="I1330" s="31"/>
    </row>
    <row r="1331" spans="1:9">
      <c r="A1331" s="2"/>
      <c r="B1331" s="2"/>
      <c r="G1331" s="31"/>
      <c r="H1331" s="34"/>
      <c r="I1331" s="31"/>
    </row>
    <row r="1332" spans="1:9">
      <c r="A1332" s="2"/>
      <c r="B1332" s="2"/>
      <c r="G1332" s="31"/>
      <c r="H1332" s="34"/>
      <c r="I1332" s="31"/>
    </row>
    <row r="1333" spans="1:9">
      <c r="A1333" s="2"/>
      <c r="B1333" s="2"/>
      <c r="G1333" s="31"/>
      <c r="H1333" s="34"/>
      <c r="I1333" s="31"/>
    </row>
    <row r="1334" spans="1:9">
      <c r="A1334" s="2"/>
      <c r="B1334" s="2"/>
      <c r="G1334" s="31"/>
      <c r="H1334" s="34"/>
      <c r="I1334" s="31"/>
    </row>
    <row r="1335" spans="1:9">
      <c r="A1335" s="2"/>
      <c r="B1335" s="2"/>
    </row>
    <row r="1336" spans="1:9">
      <c r="A1336" s="2"/>
      <c r="B1336" s="2"/>
    </row>
    <row r="1337" spans="1:9">
      <c r="A1337" s="2"/>
      <c r="B1337" s="2"/>
    </row>
    <row r="1338" spans="1:9">
      <c r="A1338" s="2"/>
      <c r="B1338" s="2"/>
    </row>
    <row r="1339" spans="1:9">
      <c r="A1339" s="2"/>
      <c r="B1339" s="2"/>
    </row>
    <row r="1340" spans="1:9">
      <c r="A1340" s="2"/>
      <c r="B1340" s="2"/>
    </row>
    <row r="1341" spans="1:9">
      <c r="A1341" s="2"/>
      <c r="B1341" s="2"/>
    </row>
    <row r="1342" spans="1:9">
      <c r="A1342" s="2"/>
      <c r="B1342" s="2"/>
    </row>
    <row r="1343" spans="1:9">
      <c r="A1343" s="2"/>
      <c r="B1343" s="2"/>
    </row>
    <row r="1344" spans="1:9">
      <c r="A1344" s="2"/>
      <c r="B1344" s="2"/>
    </row>
    <row r="1345" spans="1:2">
      <c r="A1345" s="2"/>
      <c r="B1345" s="2"/>
    </row>
    <row r="1346" spans="1:2">
      <c r="A1346" s="2"/>
      <c r="B1346" s="2"/>
    </row>
    <row r="1347" spans="1:2">
      <c r="A1347" s="2"/>
      <c r="B1347" s="2"/>
    </row>
    <row r="1348" spans="1:2">
      <c r="A1348" s="2"/>
      <c r="B1348" s="2"/>
    </row>
    <row r="1349" spans="1:2">
      <c r="A1349" s="2"/>
      <c r="B1349" s="2"/>
    </row>
    <row r="1350" spans="1:2">
      <c r="A1350" s="2"/>
      <c r="B1350" s="2"/>
    </row>
    <row r="1351" spans="1:2">
      <c r="A1351" s="2"/>
      <c r="B1351" s="2"/>
    </row>
    <row r="1352" spans="1:2">
      <c r="A1352" s="2"/>
      <c r="B1352" s="2"/>
    </row>
    <row r="1353" spans="1:2">
      <c r="A1353" s="2"/>
      <c r="B1353" s="2"/>
    </row>
    <row r="1354" spans="1:2">
      <c r="A1354" s="2"/>
      <c r="B1354" s="2"/>
    </row>
    <row r="1355" spans="1:2">
      <c r="A1355" s="2"/>
      <c r="B1355" s="2"/>
    </row>
    <row r="1356" spans="1:2">
      <c r="A1356" s="2"/>
      <c r="B1356" s="2"/>
    </row>
    <row r="1357" spans="1:2">
      <c r="A1357" s="2"/>
      <c r="B1357" s="2"/>
    </row>
    <row r="1358" spans="1:2">
      <c r="A1358" s="2"/>
      <c r="B1358" s="2"/>
    </row>
    <row r="1359" spans="1:2">
      <c r="A1359" s="2"/>
      <c r="B1359" s="2"/>
    </row>
    <row r="1360" spans="1:2">
      <c r="A1360" s="2"/>
      <c r="B1360" s="2"/>
    </row>
    <row r="1361" spans="1:2">
      <c r="A1361" s="2"/>
      <c r="B1361" s="2"/>
    </row>
    <row r="1362" spans="1:2">
      <c r="A1362" s="2"/>
      <c r="B1362" s="2"/>
    </row>
    <row r="1363" spans="1:2">
      <c r="A1363" s="2"/>
      <c r="B1363" s="2"/>
    </row>
    <row r="1364" spans="1:2">
      <c r="A1364" s="2"/>
      <c r="B1364" s="2"/>
    </row>
    <row r="1365" spans="1:2">
      <c r="A1365" s="2"/>
      <c r="B1365" s="2"/>
    </row>
    <row r="1366" spans="1:2">
      <c r="A1366" s="2"/>
      <c r="B1366" s="2"/>
    </row>
    <row r="1367" spans="1:2">
      <c r="A1367" s="2"/>
      <c r="B1367" s="2"/>
    </row>
    <row r="1368" spans="1:2">
      <c r="A1368" s="2"/>
      <c r="B1368" s="2"/>
    </row>
    <row r="1369" spans="1:2">
      <c r="A1369" s="2"/>
      <c r="B1369" s="2"/>
    </row>
    <row r="1370" spans="1:2">
      <c r="A1370" s="2"/>
      <c r="B1370" s="2"/>
    </row>
    <row r="1371" spans="1:2">
      <c r="A1371" s="2"/>
      <c r="B1371" s="2"/>
    </row>
    <row r="1372" spans="1:2">
      <c r="A1372" s="2"/>
      <c r="B1372" s="2"/>
    </row>
    <row r="1373" spans="1:2">
      <c r="A1373" s="2"/>
      <c r="B1373" s="2"/>
    </row>
    <row r="1374" spans="1:2">
      <c r="A1374" s="2"/>
      <c r="B1374" s="2"/>
    </row>
    <row r="1375" spans="1:2">
      <c r="A1375" s="2"/>
      <c r="B1375" s="2"/>
    </row>
    <row r="1376" spans="1:2">
      <c r="A1376" s="2"/>
      <c r="B1376" s="2"/>
    </row>
    <row r="1377" spans="1:2">
      <c r="A1377" s="2"/>
      <c r="B1377" s="2"/>
    </row>
    <row r="1378" spans="1:2">
      <c r="A1378" s="2"/>
      <c r="B1378" s="2"/>
    </row>
    <row r="1379" spans="1:2">
      <c r="A1379" s="2"/>
      <c r="B1379" s="2"/>
    </row>
    <row r="1380" spans="1:2">
      <c r="A1380" s="2"/>
      <c r="B1380" s="2"/>
    </row>
    <row r="1381" spans="1:2">
      <c r="A1381" s="2"/>
      <c r="B1381" s="2"/>
    </row>
    <row r="1382" spans="1:2">
      <c r="A1382" s="2"/>
      <c r="B1382" s="2"/>
    </row>
    <row r="1383" spans="1:2">
      <c r="A1383" s="2"/>
      <c r="B1383" s="2"/>
    </row>
    <row r="1384" spans="1:2">
      <c r="A1384" s="2"/>
      <c r="B1384" s="2"/>
    </row>
    <row r="1385" spans="1:2">
      <c r="A1385" s="2"/>
      <c r="B1385" s="2"/>
    </row>
    <row r="1386" spans="1:2">
      <c r="A1386" s="2"/>
      <c r="B1386" s="2"/>
    </row>
    <row r="1387" spans="1:2">
      <c r="A1387" s="2"/>
      <c r="B1387" s="2"/>
    </row>
    <row r="1388" spans="1:2">
      <c r="A1388" s="2"/>
      <c r="B1388" s="2"/>
    </row>
    <row r="1389" spans="1:2">
      <c r="A1389" s="2"/>
      <c r="B1389" s="2"/>
    </row>
    <row r="1390" spans="1:2">
      <c r="A1390" s="2"/>
      <c r="B1390" s="2"/>
    </row>
    <row r="1391" spans="1:2">
      <c r="A1391" s="2"/>
      <c r="B1391" s="2"/>
    </row>
    <row r="1392" spans="1:2">
      <c r="A1392" s="2"/>
      <c r="B1392" s="2"/>
    </row>
    <row r="1393" spans="1:2">
      <c r="A1393" s="2"/>
      <c r="B1393" s="2"/>
    </row>
    <row r="1394" spans="1:2">
      <c r="A1394" s="2"/>
      <c r="B1394" s="2"/>
    </row>
    <row r="1395" spans="1:2">
      <c r="A1395" s="2"/>
      <c r="B1395" s="2"/>
    </row>
    <row r="1396" spans="1:2">
      <c r="A1396" s="2"/>
      <c r="B1396" s="2"/>
    </row>
    <row r="1397" spans="1:2">
      <c r="A1397" s="2"/>
      <c r="B1397" s="2"/>
    </row>
    <row r="1398" spans="1:2">
      <c r="A1398" s="2"/>
      <c r="B1398" s="2"/>
    </row>
    <row r="1399" spans="1:2">
      <c r="A1399" s="2"/>
      <c r="B1399" s="2"/>
    </row>
    <row r="1400" spans="1:2">
      <c r="A1400" s="2"/>
      <c r="B1400" s="2"/>
    </row>
    <row r="1401" spans="1:2">
      <c r="A1401" s="2"/>
      <c r="B1401" s="2"/>
    </row>
    <row r="1402" spans="1:2">
      <c r="A1402" s="2"/>
      <c r="B1402" s="2"/>
    </row>
    <row r="1403" spans="1:2">
      <c r="A1403" s="2"/>
      <c r="B1403" s="2"/>
    </row>
    <row r="1404" spans="1:2">
      <c r="A1404" s="2"/>
      <c r="B1404" s="2"/>
    </row>
    <row r="1405" spans="1:2">
      <c r="A1405" s="2"/>
      <c r="B1405" s="2"/>
    </row>
    <row r="1406" spans="1:2">
      <c r="A1406" s="2"/>
      <c r="B1406" s="2"/>
    </row>
    <row r="1407" spans="1:2">
      <c r="A1407" s="2"/>
      <c r="B1407" s="2"/>
    </row>
    <row r="1408" spans="1:2">
      <c r="A1408" s="2"/>
      <c r="B1408" s="2"/>
    </row>
    <row r="1409" spans="1:2">
      <c r="A1409" s="2"/>
      <c r="B1409" s="2"/>
    </row>
    <row r="1410" spans="1:2">
      <c r="A1410" s="2"/>
      <c r="B1410" s="2"/>
    </row>
    <row r="1411" spans="1:2">
      <c r="A1411" s="2"/>
      <c r="B1411" s="2"/>
    </row>
    <row r="1412" spans="1:2">
      <c r="A1412" s="2"/>
      <c r="B1412" s="2"/>
    </row>
    <row r="1413" spans="1:2">
      <c r="A1413" s="2"/>
      <c r="B1413" s="2"/>
    </row>
    <row r="1414" spans="1:2">
      <c r="A1414" s="2"/>
      <c r="B1414" s="2"/>
    </row>
    <row r="1415" spans="1:2">
      <c r="A1415" s="2"/>
      <c r="B1415" s="2"/>
    </row>
    <row r="1416" spans="1:2">
      <c r="A1416" s="2"/>
      <c r="B1416" s="2"/>
    </row>
    <row r="1417" spans="1:2">
      <c r="A1417" s="2"/>
      <c r="B1417" s="2"/>
    </row>
    <row r="1418" spans="1:2">
      <c r="A1418" s="2"/>
      <c r="B1418" s="2"/>
    </row>
    <row r="1419" spans="1:2">
      <c r="A1419" s="2"/>
      <c r="B1419" s="2"/>
    </row>
    <row r="1420" spans="1:2">
      <c r="A1420" s="2"/>
      <c r="B1420" s="2"/>
    </row>
    <row r="1421" spans="1:2">
      <c r="A1421" s="2"/>
      <c r="B1421" s="2"/>
    </row>
    <row r="1422" spans="1:2">
      <c r="A1422" s="2"/>
      <c r="B1422" s="2"/>
    </row>
    <row r="1423" spans="1:2">
      <c r="A1423" s="2"/>
      <c r="B1423" s="2"/>
    </row>
    <row r="1424" spans="1:2">
      <c r="A1424" s="2"/>
      <c r="B1424" s="2"/>
    </row>
    <row r="1425" spans="1:2">
      <c r="A1425" s="2"/>
      <c r="B1425" s="2"/>
    </row>
    <row r="1426" spans="1:2">
      <c r="A1426" s="2"/>
      <c r="B1426" s="2"/>
    </row>
    <row r="1427" spans="1:2">
      <c r="A1427" s="2"/>
      <c r="B1427" s="2"/>
    </row>
    <row r="1428" spans="1:2">
      <c r="A1428" s="2"/>
      <c r="B1428" s="2"/>
    </row>
    <row r="1429" spans="1:2">
      <c r="A1429" s="2"/>
      <c r="B1429" s="2"/>
    </row>
    <row r="1430" spans="1:2">
      <c r="A1430" s="2"/>
      <c r="B1430" s="2"/>
    </row>
    <row r="1431" spans="1:2">
      <c r="A1431" s="2"/>
      <c r="B1431" s="2"/>
    </row>
    <row r="1432" spans="1:2">
      <c r="A1432" s="2"/>
      <c r="B1432" s="2"/>
    </row>
    <row r="1433" spans="1:2">
      <c r="A1433" s="2"/>
      <c r="B1433" s="2"/>
    </row>
    <row r="1434" spans="1:2">
      <c r="A1434" s="2"/>
      <c r="B1434" s="2"/>
    </row>
    <row r="1435" spans="1:2">
      <c r="A1435" s="2"/>
      <c r="B1435" s="2"/>
    </row>
    <row r="1436" spans="1:2">
      <c r="A1436" s="2"/>
      <c r="B1436" s="2"/>
    </row>
    <row r="1437" spans="1:2">
      <c r="A1437" s="2"/>
      <c r="B1437" s="2"/>
    </row>
    <row r="1438" spans="1:2">
      <c r="A1438" s="2"/>
      <c r="B1438" s="2"/>
    </row>
    <row r="1439" spans="1:2">
      <c r="A1439" s="2"/>
      <c r="B1439" s="2"/>
    </row>
    <row r="1440" spans="1:2">
      <c r="A1440" s="2"/>
      <c r="B1440" s="2"/>
    </row>
    <row r="1441" spans="1:2">
      <c r="A1441" s="2"/>
      <c r="B1441" s="2"/>
    </row>
    <row r="1442" spans="1:2">
      <c r="A1442" s="2"/>
      <c r="B1442" s="2"/>
    </row>
    <row r="1443" spans="1:2">
      <c r="A1443" s="2"/>
      <c r="B1443" s="2"/>
    </row>
    <row r="1444" spans="1:2">
      <c r="A1444" s="2"/>
      <c r="B1444" s="2"/>
    </row>
    <row r="1445" spans="1:2">
      <c r="A1445" s="2"/>
      <c r="B1445" s="2"/>
    </row>
    <row r="1446" spans="1:2">
      <c r="A1446" s="2"/>
      <c r="B1446" s="2"/>
    </row>
    <row r="1447" spans="1:2">
      <c r="A1447" s="2"/>
      <c r="B1447" s="2"/>
    </row>
    <row r="1448" spans="1:2">
      <c r="A1448" s="2"/>
      <c r="B1448" s="2"/>
    </row>
    <row r="1449" spans="1:2">
      <c r="A1449" s="2"/>
      <c r="B1449" s="2"/>
    </row>
    <row r="1450" spans="1:2">
      <c r="A1450" s="2"/>
      <c r="B1450" s="2"/>
    </row>
    <row r="1451" spans="1:2">
      <c r="A1451" s="2"/>
      <c r="B1451" s="2"/>
    </row>
    <row r="1452" spans="1:2">
      <c r="A1452" s="2"/>
      <c r="B1452" s="2"/>
    </row>
    <row r="1453" spans="1:2">
      <c r="A1453" s="2"/>
      <c r="B1453" s="2"/>
    </row>
    <row r="1454" spans="1:2">
      <c r="A1454" s="2"/>
      <c r="B1454" s="2"/>
    </row>
    <row r="1455" spans="1:2">
      <c r="A1455" s="2"/>
      <c r="B1455" s="2"/>
    </row>
    <row r="1456" spans="1:2">
      <c r="A1456" s="2"/>
      <c r="B1456" s="2"/>
    </row>
    <row r="1457" spans="1:2">
      <c r="A1457" s="2"/>
      <c r="B1457" s="2"/>
    </row>
    <row r="1458" spans="1:2">
      <c r="A1458" s="2"/>
      <c r="B1458" s="2"/>
    </row>
    <row r="1459" spans="1:2">
      <c r="A1459" s="2"/>
      <c r="B1459" s="2"/>
    </row>
    <row r="1460" spans="1:2">
      <c r="A1460" s="2"/>
      <c r="B1460" s="2"/>
    </row>
    <row r="1461" spans="1:2">
      <c r="A1461" s="2"/>
      <c r="B1461" s="2"/>
    </row>
    <row r="1462" spans="1:2">
      <c r="A1462" s="2"/>
      <c r="B1462" s="2"/>
    </row>
    <row r="1463" spans="1:2">
      <c r="A1463" s="2"/>
      <c r="B1463" s="2"/>
    </row>
    <row r="1464" spans="1:2">
      <c r="A1464" s="2"/>
      <c r="B1464" s="2"/>
    </row>
    <row r="1465" spans="1:2">
      <c r="A1465" s="2"/>
      <c r="B1465" s="2"/>
    </row>
    <row r="1466" spans="1:2">
      <c r="A1466" s="2"/>
      <c r="B1466" s="2"/>
    </row>
    <row r="1467" spans="1:2">
      <c r="A1467" s="2"/>
      <c r="B1467" s="2"/>
    </row>
    <row r="1468" spans="1:2">
      <c r="A1468" s="2"/>
      <c r="B1468" s="2"/>
    </row>
    <row r="1469" spans="1:2">
      <c r="A1469" s="2"/>
      <c r="B1469" s="2"/>
    </row>
    <row r="1470" spans="1:2">
      <c r="A1470" s="2"/>
      <c r="B1470" s="2"/>
    </row>
    <row r="1471" spans="1:2">
      <c r="A1471" s="2"/>
      <c r="B1471" s="2"/>
    </row>
    <row r="1472" spans="1:2">
      <c r="A1472" s="2"/>
      <c r="B1472" s="2"/>
    </row>
    <row r="1473" spans="1:2">
      <c r="A1473" s="2"/>
      <c r="B1473" s="2"/>
    </row>
    <row r="1474" spans="1:2">
      <c r="A1474" s="2"/>
      <c r="B1474" s="2"/>
    </row>
    <row r="1475" spans="1:2">
      <c r="A1475" s="2"/>
      <c r="B1475" s="2"/>
    </row>
    <row r="1476" spans="1:2">
      <c r="A1476" s="2"/>
      <c r="B1476" s="2"/>
    </row>
    <row r="1477" spans="1:2">
      <c r="A1477" s="2"/>
      <c r="B1477" s="2"/>
    </row>
    <row r="1478" spans="1:2">
      <c r="A1478" s="2"/>
      <c r="B1478" s="2"/>
    </row>
    <row r="1479" spans="1:2">
      <c r="A1479" s="2"/>
      <c r="B1479" s="2"/>
    </row>
    <row r="1480" spans="1:2">
      <c r="A1480" s="2"/>
      <c r="B1480" s="2"/>
    </row>
    <row r="1481" spans="1:2">
      <c r="A1481" s="2"/>
      <c r="B1481" s="2"/>
    </row>
    <row r="1482" spans="1:2">
      <c r="A1482" s="2"/>
      <c r="B1482" s="2"/>
    </row>
    <row r="1483" spans="1:2">
      <c r="A1483" s="2"/>
      <c r="B1483" s="2"/>
    </row>
    <row r="1484" spans="1:2">
      <c r="A1484" s="2"/>
      <c r="B1484" s="2"/>
    </row>
    <row r="1485" spans="1:2">
      <c r="A1485" s="2"/>
      <c r="B1485" s="2"/>
    </row>
    <row r="1486" spans="1:2">
      <c r="A1486" s="2"/>
      <c r="B1486" s="2"/>
    </row>
    <row r="1487" spans="1:2">
      <c r="A1487" s="2"/>
      <c r="B1487" s="2"/>
    </row>
    <row r="1488" spans="1:2">
      <c r="A1488" s="2"/>
      <c r="B1488" s="2"/>
    </row>
    <row r="1489" spans="1:2">
      <c r="A1489" s="2"/>
      <c r="B1489" s="2"/>
    </row>
    <row r="1490" spans="1:2">
      <c r="A1490" s="2"/>
      <c r="B1490" s="2"/>
    </row>
    <row r="1491" spans="1:2">
      <c r="A1491" s="2"/>
      <c r="B1491" s="2"/>
    </row>
    <row r="1492" spans="1:2">
      <c r="A1492" s="2"/>
      <c r="B1492" s="2"/>
    </row>
    <row r="1493" spans="1:2">
      <c r="A1493" s="2"/>
      <c r="B1493" s="2"/>
    </row>
    <row r="1494" spans="1:2">
      <c r="A1494" s="2"/>
      <c r="B1494" s="2"/>
    </row>
    <row r="1495" spans="1:2">
      <c r="A1495" s="2"/>
      <c r="B1495" s="2"/>
    </row>
    <row r="1496" spans="1:2">
      <c r="A1496" s="2"/>
      <c r="B1496" s="2"/>
    </row>
    <row r="1497" spans="1:2">
      <c r="A1497" s="2"/>
      <c r="B1497" s="2"/>
    </row>
    <row r="1498" spans="1:2">
      <c r="A1498" s="2"/>
      <c r="B1498" s="2"/>
    </row>
    <row r="1499" spans="1:2">
      <c r="A1499" s="2"/>
      <c r="B1499" s="2"/>
    </row>
    <row r="1500" spans="1:2">
      <c r="A1500" s="2"/>
      <c r="B1500" s="2"/>
    </row>
    <row r="1501" spans="1:2">
      <c r="A1501" s="2"/>
      <c r="B1501" s="2"/>
    </row>
    <row r="1502" spans="1:2">
      <c r="A1502" s="2"/>
      <c r="B1502" s="2"/>
    </row>
    <row r="1503" spans="1:2">
      <c r="A1503" s="2"/>
      <c r="B1503" s="2"/>
    </row>
    <row r="1504" spans="1:2">
      <c r="A1504" s="2"/>
      <c r="B1504" s="2"/>
    </row>
    <row r="1505" spans="1:2">
      <c r="A1505" s="2"/>
      <c r="B1505" s="2"/>
    </row>
    <row r="1506" spans="1:2">
      <c r="A1506" s="2"/>
      <c r="B1506" s="2"/>
    </row>
    <row r="1507" spans="1:2">
      <c r="A1507" s="2"/>
      <c r="B1507" s="2"/>
    </row>
    <row r="1508" spans="1:2">
      <c r="A1508" s="2"/>
      <c r="B1508" s="2"/>
    </row>
    <row r="1509" spans="1:2">
      <c r="A1509" s="2"/>
      <c r="B1509" s="2"/>
    </row>
    <row r="1510" spans="1:2">
      <c r="A1510" s="2"/>
      <c r="B1510" s="2"/>
    </row>
    <row r="1511" spans="1:2">
      <c r="A1511" s="2"/>
      <c r="B1511" s="2"/>
    </row>
    <row r="1512" spans="1:2">
      <c r="A1512" s="2"/>
      <c r="B1512" s="2"/>
    </row>
    <row r="1513" spans="1:2">
      <c r="A1513" s="2"/>
      <c r="B1513" s="2"/>
    </row>
    <row r="1514" spans="1:2">
      <c r="A1514" s="2"/>
      <c r="B1514" s="2"/>
    </row>
    <row r="1515" spans="1:2">
      <c r="A1515" s="2"/>
      <c r="B1515" s="2"/>
    </row>
    <row r="1516" spans="1:2">
      <c r="A1516" s="2"/>
      <c r="B1516" s="2"/>
    </row>
    <row r="1517" spans="1:2">
      <c r="A1517" s="2"/>
      <c r="B1517" s="2"/>
    </row>
    <row r="1518" spans="1:2">
      <c r="A1518" s="2"/>
      <c r="B1518" s="2"/>
    </row>
    <row r="1519" spans="1:2">
      <c r="A1519" s="2"/>
      <c r="B1519" s="2"/>
    </row>
    <row r="1520" spans="1:2">
      <c r="A1520" s="2"/>
      <c r="B1520" s="2"/>
    </row>
    <row r="1521" spans="1:2">
      <c r="A1521" s="2"/>
      <c r="B1521" s="2"/>
    </row>
    <row r="1522" spans="1:2">
      <c r="A1522" s="2"/>
      <c r="B1522" s="2"/>
    </row>
    <row r="1523" spans="1:2">
      <c r="A1523" s="2"/>
      <c r="B1523" s="2"/>
    </row>
    <row r="1524" spans="1:2">
      <c r="A1524" s="2"/>
      <c r="B1524" s="2"/>
    </row>
    <row r="1525" spans="1:2">
      <c r="A1525" s="2"/>
      <c r="B1525" s="2"/>
    </row>
    <row r="1526" spans="1:2">
      <c r="A1526" s="2"/>
      <c r="B1526" s="2"/>
    </row>
    <row r="1527" spans="1:2">
      <c r="A1527" s="2"/>
      <c r="B1527" s="2"/>
    </row>
    <row r="1528" spans="1:2">
      <c r="A1528" s="2"/>
      <c r="B1528" s="2"/>
    </row>
    <row r="1529" spans="1:2">
      <c r="A1529" s="2"/>
      <c r="B1529" s="2"/>
    </row>
    <row r="1530" spans="1:2">
      <c r="A1530" s="2"/>
      <c r="B1530" s="2"/>
    </row>
    <row r="1531" spans="1:2">
      <c r="A1531" s="2"/>
      <c r="B1531" s="2"/>
    </row>
    <row r="1532" spans="1:2">
      <c r="A1532" s="2"/>
      <c r="B1532" s="2"/>
    </row>
    <row r="1533" spans="1:2">
      <c r="A1533" s="2"/>
      <c r="B1533" s="2"/>
    </row>
    <row r="1534" spans="1:2">
      <c r="A1534" s="2"/>
      <c r="B1534" s="2"/>
    </row>
    <row r="1535" spans="1:2">
      <c r="A1535" s="2"/>
      <c r="B1535" s="2"/>
    </row>
    <row r="1536" spans="1:2">
      <c r="A1536" s="2"/>
      <c r="B1536" s="2"/>
    </row>
    <row r="1537" spans="1:2">
      <c r="A1537" s="2"/>
      <c r="B1537" s="2"/>
    </row>
    <row r="1538" spans="1:2">
      <c r="A1538" s="2"/>
      <c r="B1538" s="2"/>
    </row>
    <row r="1539" spans="1:2">
      <c r="A1539" s="2"/>
      <c r="B1539" s="2"/>
    </row>
    <row r="1540" spans="1:2">
      <c r="A1540" s="2"/>
      <c r="B1540" s="2"/>
    </row>
    <row r="1541" spans="1:2">
      <c r="A1541" s="2"/>
      <c r="B1541" s="2"/>
    </row>
    <row r="1542" spans="1:2">
      <c r="A1542" s="2"/>
      <c r="B1542" s="2"/>
    </row>
    <row r="1543" spans="1:2">
      <c r="A1543" s="2"/>
      <c r="B1543" s="2"/>
    </row>
    <row r="1544" spans="1:2">
      <c r="A1544" s="2"/>
      <c r="B1544" s="2"/>
    </row>
    <row r="1545" spans="1:2">
      <c r="A1545" s="2"/>
      <c r="B1545" s="2"/>
    </row>
    <row r="1546" spans="1:2">
      <c r="A1546" s="2"/>
      <c r="B1546" s="2"/>
    </row>
    <row r="1547" spans="1:2">
      <c r="A1547" s="2"/>
      <c r="B1547" s="2"/>
    </row>
    <row r="1548" spans="1:2">
      <c r="A1548" s="2"/>
      <c r="B1548" s="2"/>
    </row>
    <row r="1549" spans="1:2">
      <c r="A1549" s="2"/>
      <c r="B1549" s="2"/>
    </row>
    <row r="1550" spans="1:2">
      <c r="A1550" s="2"/>
      <c r="B1550" s="2"/>
    </row>
    <row r="1551" spans="1:2">
      <c r="A1551" s="2"/>
      <c r="B1551" s="2"/>
    </row>
    <row r="1552" spans="1:2">
      <c r="A1552" s="2"/>
      <c r="B1552" s="2"/>
    </row>
    <row r="1553" spans="1:2">
      <c r="A1553" s="2"/>
      <c r="B1553" s="2"/>
    </row>
    <row r="1554" spans="1:2">
      <c r="A1554" s="2"/>
      <c r="B1554" s="2"/>
    </row>
    <row r="1555" spans="1:2">
      <c r="A1555" s="2"/>
      <c r="B1555" s="2"/>
    </row>
    <row r="1556" spans="1:2">
      <c r="A1556" s="2"/>
      <c r="B1556" s="2"/>
    </row>
    <row r="1557" spans="1:2">
      <c r="A1557" s="2"/>
      <c r="B1557" s="2"/>
    </row>
    <row r="1558" spans="1:2">
      <c r="A1558" s="2"/>
      <c r="B1558" s="2"/>
    </row>
    <row r="1559" spans="1:2">
      <c r="A1559" s="2"/>
      <c r="B1559" s="2"/>
    </row>
    <row r="1560" spans="1:2">
      <c r="A1560" s="2"/>
      <c r="B1560" s="2"/>
    </row>
    <row r="1561" spans="1:2">
      <c r="A1561" s="2"/>
      <c r="B1561" s="2"/>
    </row>
    <row r="1562" spans="1:2">
      <c r="A1562" s="2"/>
      <c r="B1562" s="2"/>
    </row>
    <row r="1563" spans="1:2">
      <c r="A1563" s="2"/>
      <c r="B1563" s="2"/>
    </row>
    <row r="1564" spans="1:2">
      <c r="A1564" s="2"/>
      <c r="B1564" s="2"/>
    </row>
    <row r="1565" spans="1:2">
      <c r="A1565" s="2"/>
      <c r="B1565" s="2"/>
    </row>
    <row r="1566" spans="1:2">
      <c r="A1566" s="2"/>
      <c r="B1566" s="2"/>
    </row>
    <row r="1567" spans="1:2">
      <c r="A1567" s="2"/>
      <c r="B1567" s="2"/>
    </row>
    <row r="1568" spans="1:2">
      <c r="A1568" s="2"/>
      <c r="B1568" s="2"/>
    </row>
    <row r="1569" spans="1:2">
      <c r="A1569" s="2"/>
      <c r="B1569" s="2"/>
    </row>
    <row r="1570" spans="1:2">
      <c r="A1570" s="2"/>
      <c r="B1570" s="2"/>
    </row>
    <row r="1571" spans="1:2">
      <c r="A1571" s="2"/>
      <c r="B1571" s="2"/>
    </row>
    <row r="1572" spans="1:2">
      <c r="A1572" s="2"/>
      <c r="B1572" s="2"/>
    </row>
    <row r="1573" spans="1:2">
      <c r="A1573" s="2"/>
      <c r="B1573" s="2"/>
    </row>
    <row r="1574" spans="1:2">
      <c r="A1574" s="2"/>
      <c r="B1574" s="2"/>
    </row>
    <row r="1575" spans="1:2">
      <c r="A1575" s="2"/>
      <c r="B1575" s="2"/>
    </row>
    <row r="1576" spans="1:2">
      <c r="A1576" s="2"/>
      <c r="B1576" s="2"/>
    </row>
    <row r="1577" spans="1:2">
      <c r="A1577" s="2"/>
      <c r="B1577" s="2"/>
    </row>
    <row r="1578" spans="1:2">
      <c r="A1578" s="2"/>
      <c r="B1578" s="2"/>
    </row>
    <row r="1579" spans="1:2">
      <c r="A1579" s="2"/>
      <c r="B1579" s="2"/>
    </row>
    <row r="1580" spans="1:2">
      <c r="A1580" s="2"/>
      <c r="B1580" s="2"/>
    </row>
    <row r="1581" spans="1:2">
      <c r="A1581" s="2"/>
      <c r="B1581" s="2"/>
    </row>
    <row r="1582" spans="1:2">
      <c r="A1582" s="2"/>
      <c r="B1582" s="2"/>
    </row>
    <row r="1583" spans="1:2">
      <c r="A1583" s="2"/>
      <c r="B1583" s="2"/>
    </row>
    <row r="1584" spans="1:2">
      <c r="A1584" s="2"/>
      <c r="B1584" s="2"/>
    </row>
    <row r="1585" spans="1:2">
      <c r="A1585" s="2"/>
      <c r="B1585" s="2"/>
    </row>
    <row r="1586" spans="1:2">
      <c r="A1586" s="2"/>
      <c r="B1586" s="2"/>
    </row>
    <row r="1587" spans="1:2">
      <c r="A1587" s="2"/>
      <c r="B1587" s="2"/>
    </row>
    <row r="1588" spans="1:2">
      <c r="A1588" s="2"/>
      <c r="B1588" s="2"/>
    </row>
    <row r="1589" spans="1:2">
      <c r="A1589" s="2"/>
      <c r="B1589" s="2"/>
    </row>
    <row r="1590" spans="1:2">
      <c r="A1590" s="2"/>
      <c r="B1590" s="2"/>
    </row>
    <row r="1591" spans="1:2">
      <c r="A1591" s="2"/>
      <c r="B1591" s="2"/>
    </row>
    <row r="1592" spans="1:2">
      <c r="A1592" s="2"/>
      <c r="B1592" s="2"/>
    </row>
    <row r="1593" spans="1:2">
      <c r="A1593" s="2"/>
      <c r="B1593" s="2"/>
    </row>
    <row r="1594" spans="1:2">
      <c r="A1594" s="2"/>
      <c r="B1594" s="2"/>
    </row>
    <row r="1595" spans="1:2">
      <c r="A1595" s="2"/>
      <c r="B1595" s="2"/>
    </row>
    <row r="1596" spans="1:2">
      <c r="A1596" s="2"/>
      <c r="B1596" s="2"/>
    </row>
    <row r="1597" spans="1:2">
      <c r="A1597" s="2"/>
      <c r="B1597" s="2"/>
    </row>
    <row r="1598" spans="1:2">
      <c r="A1598" s="2"/>
      <c r="B1598" s="2"/>
    </row>
    <row r="1599" spans="1:2">
      <c r="A1599" s="2"/>
      <c r="B1599" s="2"/>
    </row>
    <row r="1600" spans="1:2">
      <c r="A1600" s="2"/>
      <c r="B1600" s="2"/>
    </row>
    <row r="1601" spans="1:2">
      <c r="A1601" s="2"/>
      <c r="B1601" s="2"/>
    </row>
    <row r="1602" spans="1:2">
      <c r="A1602" s="2"/>
      <c r="B1602" s="2"/>
    </row>
    <row r="1603" spans="1:2">
      <c r="A1603" s="2"/>
      <c r="B1603" s="2"/>
    </row>
    <row r="1604" spans="1:2">
      <c r="A1604" s="2"/>
      <c r="B1604" s="2"/>
    </row>
    <row r="1605" spans="1:2">
      <c r="A1605" s="2"/>
      <c r="B1605" s="2"/>
    </row>
    <row r="1606" spans="1:2">
      <c r="A1606" s="2"/>
      <c r="B1606" s="2"/>
    </row>
    <row r="1607" spans="1:2">
      <c r="A1607" s="2"/>
      <c r="B1607" s="2"/>
    </row>
    <row r="1608" spans="1:2">
      <c r="A1608" s="2"/>
      <c r="B1608" s="2"/>
    </row>
    <row r="1609" spans="1:2">
      <c r="A1609" s="2"/>
      <c r="B1609" s="2"/>
    </row>
    <row r="1610" spans="1:2">
      <c r="A1610" s="2"/>
      <c r="B1610" s="2"/>
    </row>
    <row r="1611" spans="1:2">
      <c r="A1611" s="2"/>
      <c r="B1611" s="2"/>
    </row>
    <row r="1612" spans="1:2">
      <c r="A1612" s="2"/>
      <c r="B1612" s="2"/>
    </row>
    <row r="1613" spans="1:2">
      <c r="A1613" s="2"/>
      <c r="B1613" s="2"/>
    </row>
    <row r="1614" spans="1:2">
      <c r="A1614" s="2"/>
      <c r="B1614" s="2"/>
    </row>
    <row r="1615" spans="1:2">
      <c r="A1615" s="2"/>
      <c r="B1615" s="2"/>
    </row>
    <row r="1616" spans="1:2">
      <c r="A1616" s="2"/>
      <c r="B1616" s="2"/>
    </row>
    <row r="1617" spans="1:2">
      <c r="A1617" s="2"/>
      <c r="B1617" s="2"/>
    </row>
    <row r="1618" spans="1:2">
      <c r="A1618" s="2"/>
      <c r="B1618" s="2"/>
    </row>
    <row r="1619" spans="1:2">
      <c r="A1619" s="2"/>
      <c r="B1619" s="2"/>
    </row>
    <row r="1620" spans="1:2">
      <c r="A1620" s="2"/>
      <c r="B1620" s="2"/>
    </row>
    <row r="1621" spans="1:2">
      <c r="A1621" s="2"/>
      <c r="B1621" s="2"/>
    </row>
    <row r="1622" spans="1:2">
      <c r="A1622" s="2"/>
      <c r="B1622" s="2"/>
    </row>
    <row r="1623" spans="1:2">
      <c r="A1623" s="2"/>
      <c r="B1623" s="2"/>
    </row>
    <row r="1624" spans="1:2">
      <c r="A1624" s="2"/>
      <c r="B1624" s="2"/>
    </row>
    <row r="1625" spans="1:2">
      <c r="A1625" s="2"/>
      <c r="B1625" s="2"/>
    </row>
    <row r="1626" spans="1:2">
      <c r="A1626" s="2"/>
      <c r="B1626" s="2"/>
    </row>
    <row r="1627" spans="1:2">
      <c r="A1627" s="2"/>
      <c r="B1627" s="2"/>
    </row>
    <row r="1628" spans="1:2">
      <c r="A1628" s="2"/>
      <c r="B1628" s="2"/>
    </row>
    <row r="1629" spans="1:2">
      <c r="A1629" s="2"/>
      <c r="B1629" s="2"/>
    </row>
    <row r="1630" spans="1:2">
      <c r="A1630" s="2"/>
      <c r="B1630" s="2"/>
    </row>
    <row r="1631" spans="1:2">
      <c r="A1631" s="2"/>
      <c r="B1631" s="2"/>
    </row>
    <row r="1632" spans="1:2">
      <c r="A1632" s="2"/>
      <c r="B1632" s="2"/>
    </row>
    <row r="1633" spans="1:2">
      <c r="A1633" s="2"/>
      <c r="B1633" s="2"/>
    </row>
    <row r="1634" spans="1:2">
      <c r="A1634" s="2"/>
      <c r="B1634" s="2"/>
    </row>
    <row r="1635" spans="1:2">
      <c r="A1635" s="2"/>
      <c r="B1635" s="2"/>
    </row>
    <row r="1636" spans="1:2">
      <c r="A1636" s="2"/>
      <c r="B1636" s="2"/>
    </row>
    <row r="1637" spans="1:2">
      <c r="A1637" s="2"/>
      <c r="B1637" s="2"/>
    </row>
    <row r="1638" spans="1:2">
      <c r="A1638" s="2"/>
      <c r="B1638" s="2"/>
    </row>
    <row r="1639" spans="1:2">
      <c r="A1639" s="2"/>
      <c r="B1639" s="2"/>
    </row>
    <row r="1640" spans="1:2">
      <c r="A1640" s="2"/>
      <c r="B1640" s="2"/>
    </row>
    <row r="1641" spans="1:2">
      <c r="A1641" s="2"/>
      <c r="B1641" s="2"/>
    </row>
    <row r="1642" spans="1:2">
      <c r="A1642" s="2"/>
      <c r="B1642" s="2"/>
    </row>
    <row r="1643" spans="1:2">
      <c r="A1643" s="2"/>
      <c r="B1643" s="2"/>
    </row>
    <row r="1644" spans="1:2">
      <c r="A1644" s="2"/>
      <c r="B1644" s="2"/>
    </row>
    <row r="1645" spans="1:2">
      <c r="A1645" s="2"/>
      <c r="B1645" s="2"/>
    </row>
    <row r="1646" spans="1:2">
      <c r="A1646" s="2"/>
      <c r="B1646" s="2"/>
    </row>
    <row r="1647" spans="1:2">
      <c r="A1647" s="2"/>
      <c r="B1647" s="2"/>
    </row>
    <row r="1648" spans="1:2">
      <c r="A1648" s="2"/>
      <c r="B1648" s="2"/>
    </row>
    <row r="1649" spans="1:2">
      <c r="A1649" s="2"/>
      <c r="B1649" s="2"/>
    </row>
    <row r="1650" spans="1:2">
      <c r="A1650" s="2"/>
      <c r="B1650" s="2"/>
    </row>
    <row r="1651" spans="1:2">
      <c r="A1651" s="2"/>
      <c r="B1651" s="2"/>
    </row>
    <row r="1652" spans="1:2">
      <c r="A1652" s="2"/>
      <c r="B1652" s="2"/>
    </row>
    <row r="1653" spans="1:2">
      <c r="A1653" s="2"/>
      <c r="B1653" s="2"/>
    </row>
    <row r="1654" spans="1:2">
      <c r="A1654" s="2"/>
      <c r="B1654" s="2"/>
    </row>
    <row r="1655" spans="1:2">
      <c r="A1655" s="2"/>
      <c r="B1655" s="2"/>
    </row>
    <row r="1656" spans="1:2">
      <c r="A1656" s="2"/>
      <c r="B1656" s="2"/>
    </row>
    <row r="1657" spans="1:2">
      <c r="A1657" s="2"/>
      <c r="B1657" s="2"/>
    </row>
    <row r="1658" spans="1:2">
      <c r="A1658" s="2"/>
      <c r="B1658" s="2"/>
    </row>
    <row r="1659" spans="1:2">
      <c r="A1659" s="2"/>
      <c r="B1659" s="2"/>
    </row>
    <row r="1660" spans="1:2">
      <c r="A1660" s="2"/>
      <c r="B1660" s="2"/>
    </row>
    <row r="1661" spans="1:2">
      <c r="A1661" s="2"/>
      <c r="B1661" s="2"/>
    </row>
    <row r="1662" spans="1:2">
      <c r="A1662" s="2"/>
      <c r="B1662" s="2"/>
    </row>
    <row r="1663" spans="1:2">
      <c r="A1663" s="2"/>
      <c r="B1663" s="2"/>
    </row>
    <row r="1664" spans="1:2">
      <c r="A1664" s="2"/>
      <c r="B1664" s="2"/>
    </row>
    <row r="1665" spans="1:2">
      <c r="A1665" s="2"/>
      <c r="B1665" s="2"/>
    </row>
    <row r="1666" spans="1:2">
      <c r="A1666" s="2"/>
      <c r="B1666" s="2"/>
    </row>
    <row r="1667" spans="1:2">
      <c r="A1667" s="2"/>
      <c r="B1667" s="2"/>
    </row>
    <row r="1668" spans="1:2">
      <c r="A1668" s="2"/>
      <c r="B1668" s="2"/>
    </row>
    <row r="1669" spans="1:2">
      <c r="A1669" s="2"/>
      <c r="B1669" s="2"/>
    </row>
    <row r="1670" spans="1:2">
      <c r="A1670" s="2"/>
      <c r="B1670" s="2"/>
    </row>
    <row r="1671" spans="1:2">
      <c r="A1671" s="2"/>
      <c r="B1671" s="2"/>
    </row>
    <row r="1672" spans="1:2">
      <c r="A1672" s="2"/>
      <c r="B1672" s="2"/>
    </row>
    <row r="1673" spans="1:2">
      <c r="A1673" s="2"/>
      <c r="B1673" s="2"/>
    </row>
    <row r="1674" spans="1:2">
      <c r="A1674" s="2"/>
      <c r="B1674" s="2"/>
    </row>
    <row r="1675" spans="1:2">
      <c r="A1675" s="2"/>
      <c r="B1675" s="2"/>
    </row>
    <row r="1676" spans="1:2">
      <c r="A1676" s="2"/>
      <c r="B1676" s="2"/>
    </row>
    <row r="1677" spans="1:2">
      <c r="A1677" s="2"/>
      <c r="B1677" s="2"/>
    </row>
    <row r="1678" spans="1:2">
      <c r="A1678" s="2"/>
      <c r="B1678" s="2"/>
    </row>
    <row r="1679" spans="1:2">
      <c r="A1679" s="2"/>
      <c r="B1679" s="2"/>
    </row>
    <row r="1680" spans="1:2">
      <c r="A1680" s="2"/>
      <c r="B1680" s="2"/>
    </row>
    <row r="1681" spans="1:2">
      <c r="A1681" s="2"/>
      <c r="B1681" s="2"/>
    </row>
    <row r="1682" spans="1:2">
      <c r="A1682" s="2"/>
      <c r="B1682" s="2"/>
    </row>
    <row r="1683" spans="1:2">
      <c r="A1683" s="2"/>
      <c r="B1683" s="2"/>
    </row>
    <row r="1684" spans="1:2">
      <c r="A1684" s="2"/>
      <c r="B1684" s="2"/>
    </row>
    <row r="1685" spans="1:2">
      <c r="A1685" s="2"/>
      <c r="B1685" s="2"/>
    </row>
    <row r="1686" spans="1:2">
      <c r="A1686" s="2"/>
      <c r="B1686" s="2"/>
    </row>
    <row r="1687" spans="1:2">
      <c r="A1687" s="2"/>
      <c r="B1687" s="2"/>
    </row>
    <row r="1688" spans="1:2">
      <c r="A1688" s="2"/>
      <c r="B1688" s="2"/>
    </row>
    <row r="1689" spans="1:2">
      <c r="A1689" s="2"/>
      <c r="B1689" s="2"/>
    </row>
    <row r="1690" spans="1:2">
      <c r="A1690" s="2"/>
      <c r="B1690" s="2"/>
    </row>
    <row r="1691" spans="1:2">
      <c r="A1691" s="2"/>
      <c r="B1691" s="2"/>
    </row>
    <row r="1692" spans="1:2">
      <c r="A1692" s="2"/>
      <c r="B1692" s="2"/>
    </row>
    <row r="1693" spans="1:2">
      <c r="A1693" s="2"/>
      <c r="B1693" s="2"/>
    </row>
    <row r="1694" spans="1:2">
      <c r="A1694" s="2"/>
      <c r="B1694" s="2"/>
    </row>
    <row r="1695" spans="1:2">
      <c r="A1695" s="2"/>
      <c r="B1695" s="2"/>
    </row>
    <row r="1696" spans="1:2">
      <c r="A1696" s="2"/>
      <c r="B1696" s="2"/>
    </row>
    <row r="1697" spans="1:2">
      <c r="A1697" s="2"/>
      <c r="B1697" s="2"/>
    </row>
    <row r="1698" spans="1:2">
      <c r="A1698" s="2"/>
      <c r="B1698" s="2"/>
    </row>
    <row r="1699" spans="1:2">
      <c r="A1699" s="2"/>
      <c r="B1699" s="2"/>
    </row>
    <row r="1700" spans="1:2">
      <c r="A1700" s="2"/>
      <c r="B1700" s="2"/>
    </row>
    <row r="1701" spans="1:2">
      <c r="A1701" s="2"/>
      <c r="B1701" s="2"/>
    </row>
    <row r="1702" spans="1:2">
      <c r="A1702" s="2"/>
      <c r="B1702" s="2"/>
    </row>
    <row r="1703" spans="1:2">
      <c r="A1703" s="2"/>
      <c r="B1703" s="2"/>
    </row>
    <row r="1704" spans="1:2">
      <c r="A1704" s="2"/>
      <c r="B1704" s="2"/>
    </row>
    <row r="1705" spans="1:2">
      <c r="A1705" s="2"/>
      <c r="B1705" s="2"/>
    </row>
    <row r="1706" spans="1:2">
      <c r="A1706" s="2"/>
      <c r="B1706" s="2"/>
    </row>
    <row r="1707" spans="1:2">
      <c r="A1707" s="2"/>
      <c r="B1707" s="2"/>
    </row>
    <row r="1708" spans="1:2">
      <c r="A1708" s="2"/>
      <c r="B1708" s="2"/>
    </row>
    <row r="1709" spans="1:2">
      <c r="A1709" s="2"/>
      <c r="B1709" s="2"/>
    </row>
    <row r="1710" spans="1:2">
      <c r="A1710" s="2"/>
      <c r="B1710" s="2"/>
    </row>
    <row r="1711" spans="1:2">
      <c r="A1711" s="2"/>
      <c r="B1711" s="2"/>
    </row>
    <row r="1712" spans="1:2">
      <c r="A1712" s="2"/>
      <c r="B1712" s="2"/>
    </row>
    <row r="1713" spans="1:2">
      <c r="A1713" s="2"/>
      <c r="B1713" s="2"/>
    </row>
    <row r="1714" spans="1:2">
      <c r="A1714" s="2"/>
      <c r="B1714" s="2"/>
    </row>
    <row r="1715" spans="1:2">
      <c r="A1715" s="2"/>
      <c r="B1715" s="2"/>
    </row>
    <row r="1716" spans="1:2">
      <c r="A1716" s="2"/>
      <c r="B1716" s="2"/>
    </row>
    <row r="1717" spans="1:2">
      <c r="A1717" s="2"/>
      <c r="B1717" s="2"/>
    </row>
    <row r="1718" spans="1:2">
      <c r="A1718" s="2"/>
      <c r="B1718" s="2"/>
    </row>
    <row r="1719" spans="1:2">
      <c r="A1719" s="2"/>
      <c r="B1719" s="2"/>
    </row>
    <row r="1720" spans="1:2">
      <c r="A1720" s="2"/>
      <c r="B1720" s="2"/>
    </row>
    <row r="1721" spans="1:2">
      <c r="A1721" s="2"/>
      <c r="B1721" s="2"/>
    </row>
    <row r="1722" spans="1:2">
      <c r="A1722" s="2"/>
      <c r="B1722" s="2"/>
    </row>
    <row r="1723" spans="1:2">
      <c r="A1723" s="2"/>
      <c r="B1723" s="2"/>
    </row>
    <row r="1724" spans="1:2">
      <c r="A1724" s="2"/>
      <c r="B1724" s="2"/>
    </row>
    <row r="1725" spans="1:2">
      <c r="A1725" s="2"/>
      <c r="B1725" s="2"/>
    </row>
    <row r="1726" spans="1:2">
      <c r="A1726" s="2"/>
      <c r="B1726" s="2"/>
    </row>
    <row r="1727" spans="1:2">
      <c r="A1727" s="2"/>
      <c r="B1727" s="2"/>
    </row>
    <row r="1728" spans="1:2">
      <c r="A1728" s="2"/>
      <c r="B1728" s="2"/>
    </row>
    <row r="1729" spans="1:2">
      <c r="A1729" s="2"/>
      <c r="B1729" s="2"/>
    </row>
    <row r="1730" spans="1:2">
      <c r="A1730" s="2"/>
      <c r="B1730" s="2"/>
    </row>
    <row r="1731" spans="1:2">
      <c r="A1731" s="2"/>
      <c r="B1731" s="2"/>
    </row>
    <row r="1732" spans="1:2">
      <c r="A1732" s="2"/>
      <c r="B1732" s="2"/>
    </row>
    <row r="1733" spans="1:2">
      <c r="A1733" s="2"/>
      <c r="B1733" s="2"/>
    </row>
    <row r="1734" spans="1:2">
      <c r="A1734" s="2"/>
      <c r="B1734" s="2"/>
    </row>
    <row r="1735" spans="1:2">
      <c r="A1735" s="2"/>
      <c r="B1735" s="2"/>
    </row>
    <row r="1736" spans="1:2">
      <c r="A1736" s="2"/>
      <c r="B1736" s="2"/>
    </row>
    <row r="1737" spans="1:2">
      <c r="A1737" s="2"/>
      <c r="B1737" s="2"/>
    </row>
    <row r="1738" spans="1:2">
      <c r="A1738" s="2"/>
      <c r="B1738" s="2"/>
    </row>
    <row r="1739" spans="1:2">
      <c r="A1739" s="2"/>
      <c r="B1739" s="2"/>
    </row>
    <row r="1740" spans="1:2">
      <c r="A1740" s="2"/>
      <c r="B1740" s="2"/>
    </row>
    <row r="1741" spans="1:2">
      <c r="A1741" s="2"/>
      <c r="B1741" s="2"/>
    </row>
    <row r="1742" spans="1:2">
      <c r="A1742" s="2"/>
      <c r="B1742" s="2"/>
    </row>
    <row r="1743" spans="1:2">
      <c r="A1743" s="2"/>
      <c r="B1743" s="2"/>
    </row>
    <row r="1744" spans="1:2">
      <c r="A1744" s="2"/>
      <c r="B1744" s="2"/>
    </row>
    <row r="1745" spans="1:2">
      <c r="A1745" s="2"/>
      <c r="B1745" s="2"/>
    </row>
    <row r="1746" spans="1:2">
      <c r="A1746" s="2"/>
      <c r="B1746" s="2"/>
    </row>
    <row r="1747" spans="1:2">
      <c r="A1747" s="2"/>
      <c r="B1747" s="2"/>
    </row>
    <row r="1748" spans="1:2">
      <c r="A1748" s="2"/>
      <c r="B1748" s="2"/>
    </row>
    <row r="1749" spans="1:2">
      <c r="A1749" s="2"/>
      <c r="B1749" s="2"/>
    </row>
    <row r="1750" spans="1:2">
      <c r="A1750" s="2"/>
      <c r="B1750" s="2"/>
    </row>
    <row r="1751" spans="1:2">
      <c r="A1751" s="2"/>
      <c r="B1751" s="2"/>
    </row>
    <row r="1752" spans="1:2">
      <c r="A1752" s="2"/>
      <c r="B1752" s="2"/>
    </row>
    <row r="1753" spans="1:2">
      <c r="A1753" s="2"/>
      <c r="B1753" s="2"/>
    </row>
    <row r="1754" spans="1:2">
      <c r="A1754" s="2"/>
      <c r="B1754" s="2"/>
    </row>
    <row r="1755" spans="1:2">
      <c r="A1755" s="2"/>
      <c r="B1755" s="2"/>
    </row>
    <row r="1756" spans="1:2">
      <c r="A1756" s="2"/>
      <c r="B1756" s="2"/>
    </row>
    <row r="1757" spans="1:2">
      <c r="A1757" s="2"/>
      <c r="B1757" s="2"/>
    </row>
    <row r="1758" spans="1:2">
      <c r="A1758" s="2"/>
      <c r="B1758" s="2"/>
    </row>
    <row r="1759" spans="1:2">
      <c r="A1759" s="2"/>
      <c r="B1759" s="2"/>
    </row>
    <row r="1760" spans="1:2">
      <c r="A1760" s="2"/>
      <c r="B1760" s="2"/>
    </row>
    <row r="1761" spans="1:2">
      <c r="A1761" s="2"/>
      <c r="B1761" s="2"/>
    </row>
    <row r="1762" spans="1:2">
      <c r="A1762" s="2"/>
      <c r="B1762" s="2"/>
    </row>
    <row r="1763" spans="1:2">
      <c r="A1763" s="2"/>
      <c r="B1763" s="2"/>
    </row>
    <row r="1764" spans="1:2">
      <c r="A1764" s="2"/>
      <c r="B1764" s="2"/>
    </row>
    <row r="1765" spans="1:2">
      <c r="A1765" s="2"/>
      <c r="B1765" s="2"/>
    </row>
    <row r="1766" spans="1:2">
      <c r="A1766" s="2"/>
      <c r="B1766" s="2"/>
    </row>
    <row r="1767" spans="1:2">
      <c r="A1767" s="2"/>
      <c r="B1767" s="2"/>
    </row>
    <row r="1768" spans="1:2">
      <c r="A1768" s="2"/>
      <c r="B1768" s="2"/>
    </row>
    <row r="1769" spans="1:2">
      <c r="A1769" s="2"/>
      <c r="B1769" s="2"/>
    </row>
    <row r="1770" spans="1:2">
      <c r="A1770" s="2"/>
      <c r="B1770" s="2"/>
    </row>
    <row r="1771" spans="1:2">
      <c r="A1771" s="2"/>
      <c r="B1771" s="2"/>
    </row>
    <row r="1772" spans="1:2">
      <c r="A1772" s="2"/>
      <c r="B1772" s="2"/>
    </row>
    <row r="1773" spans="1:2">
      <c r="A1773" s="2"/>
      <c r="B1773" s="2"/>
    </row>
    <row r="1774" spans="1:2">
      <c r="A1774" s="2"/>
      <c r="B1774" s="2"/>
    </row>
    <row r="1775" spans="1:2">
      <c r="A1775" s="2"/>
      <c r="B1775" s="2"/>
    </row>
    <row r="1776" spans="1:2">
      <c r="A1776" s="2"/>
      <c r="B1776" s="2"/>
    </row>
    <row r="1777" spans="1:2">
      <c r="A1777" s="2"/>
      <c r="B1777" s="2"/>
    </row>
    <row r="1778" spans="1:2">
      <c r="A1778" s="2"/>
      <c r="B1778" s="2"/>
    </row>
    <row r="1779" spans="1:2">
      <c r="A1779" s="2"/>
      <c r="B1779" s="2"/>
    </row>
    <row r="1780" spans="1:2">
      <c r="A1780" s="2"/>
      <c r="B1780" s="2"/>
    </row>
    <row r="1781" spans="1:2">
      <c r="A1781" s="2"/>
      <c r="B1781" s="2"/>
    </row>
    <row r="1782" spans="1:2">
      <c r="A1782" s="2"/>
      <c r="B1782" s="2"/>
    </row>
    <row r="1783" spans="1:2">
      <c r="A1783" s="2"/>
      <c r="B1783" s="2"/>
    </row>
    <row r="1784" spans="1:2">
      <c r="A1784" s="2"/>
      <c r="B1784" s="2"/>
    </row>
    <row r="1785" spans="1:2">
      <c r="A1785" s="2"/>
      <c r="B1785" s="2"/>
    </row>
    <row r="1786" spans="1:2">
      <c r="A1786" s="2"/>
      <c r="B1786" s="2"/>
    </row>
    <row r="1787" spans="1:2">
      <c r="A1787" s="2"/>
      <c r="B1787" s="2"/>
    </row>
    <row r="1788" spans="1:2">
      <c r="A1788" s="2"/>
      <c r="B1788" s="2"/>
    </row>
    <row r="1789" spans="1:2">
      <c r="A1789" s="2"/>
      <c r="B1789" s="2"/>
    </row>
    <row r="1790" spans="1:2">
      <c r="A1790" s="2"/>
      <c r="B1790" s="2"/>
    </row>
    <row r="1791" spans="1:2">
      <c r="A1791" s="2"/>
      <c r="B1791" s="2"/>
    </row>
    <row r="1792" spans="1:2">
      <c r="A1792" s="2"/>
      <c r="B1792" s="2"/>
    </row>
    <row r="1793" spans="1:2">
      <c r="A1793" s="2"/>
      <c r="B1793" s="2"/>
    </row>
    <row r="1794" spans="1:2">
      <c r="A1794" s="2"/>
      <c r="B1794" s="2"/>
    </row>
    <row r="1795" spans="1:2">
      <c r="A1795" s="2"/>
      <c r="B1795" s="2"/>
    </row>
    <row r="1796" spans="1:2">
      <c r="A1796" s="2"/>
      <c r="B1796" s="2"/>
    </row>
    <row r="1797" spans="1:2">
      <c r="A1797" s="2"/>
      <c r="B1797" s="2"/>
    </row>
    <row r="1798" spans="1:2">
      <c r="A1798" s="2"/>
      <c r="B1798" s="2"/>
    </row>
    <row r="1799" spans="1:2">
      <c r="A1799" s="2"/>
      <c r="B1799" s="2"/>
    </row>
    <row r="1800" spans="1:2">
      <c r="A1800" s="2"/>
      <c r="B1800" s="2"/>
    </row>
    <row r="1801" spans="1:2">
      <c r="A1801" s="2"/>
      <c r="B1801" s="2"/>
    </row>
    <row r="1802" spans="1:2">
      <c r="A1802" s="2"/>
      <c r="B1802" s="2"/>
    </row>
    <row r="1803" spans="1:2">
      <c r="A1803" s="2"/>
      <c r="B1803" s="2"/>
    </row>
    <row r="1804" spans="1:2">
      <c r="A1804" s="2"/>
      <c r="B1804" s="2"/>
    </row>
    <row r="1805" spans="1:2">
      <c r="A1805" s="2"/>
      <c r="B1805" s="2"/>
    </row>
    <row r="1806" spans="1:2">
      <c r="A1806" s="2"/>
      <c r="B1806" s="2"/>
    </row>
    <row r="1807" spans="1:2">
      <c r="A1807" s="2"/>
      <c r="B1807" s="2"/>
    </row>
    <row r="1808" spans="1:2">
      <c r="A1808" s="2"/>
      <c r="B1808" s="2"/>
    </row>
    <row r="1809" spans="1:2">
      <c r="A1809" s="2"/>
      <c r="B1809" s="2"/>
    </row>
    <row r="1810" spans="1:2">
      <c r="A1810" s="2"/>
      <c r="B1810" s="2"/>
    </row>
    <row r="1811" spans="1:2">
      <c r="A1811" s="2"/>
      <c r="B1811" s="2"/>
    </row>
    <row r="1812" spans="1:2">
      <c r="A1812" s="2"/>
      <c r="B1812" s="2"/>
    </row>
    <row r="1813" spans="1:2">
      <c r="A1813" s="2"/>
      <c r="B1813" s="2"/>
    </row>
    <row r="1814" spans="1:2">
      <c r="A1814" s="2"/>
      <c r="B1814" s="2"/>
    </row>
    <row r="1815" spans="1:2">
      <c r="A1815" s="2"/>
      <c r="B1815" s="2"/>
    </row>
    <row r="1816" spans="1:2">
      <c r="A1816" s="2"/>
      <c r="B1816" s="2"/>
    </row>
    <row r="1817" spans="1:2">
      <c r="A1817" s="2"/>
      <c r="B1817" s="2"/>
    </row>
    <row r="1818" spans="1:2">
      <c r="A1818" s="2"/>
      <c r="B1818" s="2"/>
    </row>
    <row r="1819" spans="1:2">
      <c r="A1819" s="2"/>
      <c r="B1819" s="2"/>
    </row>
    <row r="1820" spans="1:2">
      <c r="A1820" s="2"/>
      <c r="B1820" s="2"/>
    </row>
    <row r="1821" spans="1:2">
      <c r="A1821" s="2"/>
      <c r="B1821" s="2"/>
    </row>
    <row r="1822" spans="1:2">
      <c r="A1822" s="2"/>
      <c r="B1822" s="2"/>
    </row>
    <row r="1823" spans="1:2">
      <c r="A1823" s="2"/>
      <c r="B1823" s="2"/>
    </row>
    <row r="1824" spans="1:2">
      <c r="A1824" s="2"/>
      <c r="B1824" s="2"/>
    </row>
    <row r="1825" spans="1:2">
      <c r="A1825" s="2"/>
      <c r="B1825" s="2"/>
    </row>
    <row r="1826" spans="1:2">
      <c r="A1826" s="2"/>
      <c r="B1826" s="2"/>
    </row>
    <row r="1827" spans="1:2">
      <c r="A1827" s="2"/>
      <c r="B1827" s="2"/>
    </row>
    <row r="1828" spans="1:2">
      <c r="A1828" s="2"/>
      <c r="B1828" s="2"/>
    </row>
    <row r="1829" spans="1:2">
      <c r="A1829" s="2"/>
      <c r="B1829" s="2"/>
    </row>
    <row r="1830" spans="1:2">
      <c r="A1830" s="2"/>
      <c r="B1830" s="2"/>
    </row>
    <row r="1831" spans="1:2">
      <c r="A1831" s="2"/>
      <c r="B1831" s="2"/>
    </row>
    <row r="1832" spans="1:2">
      <c r="A1832" s="2"/>
      <c r="B1832" s="2"/>
    </row>
    <row r="1833" spans="1:2">
      <c r="A1833" s="2"/>
      <c r="B1833" s="2"/>
    </row>
    <row r="1834" spans="1:2">
      <c r="A1834" s="2"/>
      <c r="B1834" s="2"/>
    </row>
    <row r="1835" spans="1:2">
      <c r="A1835" s="2"/>
      <c r="B1835" s="2"/>
    </row>
    <row r="1836" spans="1:2">
      <c r="A1836" s="2"/>
      <c r="B1836" s="2"/>
    </row>
    <row r="1837" spans="1:2">
      <c r="A1837" s="2"/>
      <c r="B1837" s="2"/>
    </row>
    <row r="1838" spans="1:2">
      <c r="A1838" s="2"/>
      <c r="B1838" s="2"/>
    </row>
    <row r="1839" spans="1:2">
      <c r="A1839" s="2"/>
      <c r="B1839" s="2"/>
    </row>
    <row r="1840" spans="1:2">
      <c r="A1840" s="2"/>
      <c r="B1840" s="2"/>
    </row>
    <row r="1841" spans="1:2">
      <c r="A1841" s="2"/>
      <c r="B1841" s="2"/>
    </row>
    <row r="1842" spans="1:2">
      <c r="A1842" s="2"/>
      <c r="B1842" s="2"/>
    </row>
    <row r="1843" spans="1:2">
      <c r="A1843" s="2"/>
      <c r="B1843" s="2"/>
    </row>
    <row r="1844" spans="1:2">
      <c r="A1844" s="2"/>
      <c r="B1844" s="2"/>
    </row>
    <row r="1845" spans="1:2">
      <c r="A1845" s="2"/>
      <c r="B1845" s="2"/>
    </row>
    <row r="1846" spans="1:2">
      <c r="A1846" s="2"/>
      <c r="B1846" s="2"/>
    </row>
    <row r="1847" spans="1:2">
      <c r="A1847" s="2"/>
      <c r="B1847" s="2"/>
    </row>
    <row r="1848" spans="1:2">
      <c r="A1848" s="2"/>
      <c r="B1848" s="2"/>
    </row>
    <row r="1849" spans="1:2">
      <c r="A1849" s="2"/>
      <c r="B1849" s="2"/>
    </row>
    <row r="1850" spans="1:2">
      <c r="A1850" s="2"/>
      <c r="B1850" s="2"/>
    </row>
    <row r="1851" spans="1:2">
      <c r="A1851" s="2"/>
      <c r="B1851" s="2"/>
    </row>
    <row r="1852" spans="1:2">
      <c r="A1852" s="2"/>
      <c r="B1852" s="2"/>
    </row>
    <row r="1853" spans="1:2">
      <c r="A1853" s="2"/>
      <c r="B1853" s="2"/>
    </row>
    <row r="1854" spans="1:2">
      <c r="A1854" s="2"/>
      <c r="B1854" s="2"/>
    </row>
    <row r="1855" spans="1:2">
      <c r="A1855" s="2"/>
      <c r="B1855" s="2"/>
    </row>
    <row r="1856" spans="1:2">
      <c r="A1856" s="2"/>
      <c r="B1856" s="2"/>
    </row>
    <row r="1857" spans="1:2">
      <c r="A1857" s="2"/>
      <c r="B1857" s="2"/>
    </row>
    <row r="1858" spans="1:2">
      <c r="A1858" s="2"/>
      <c r="B1858" s="2"/>
    </row>
    <row r="1859" spans="1:2">
      <c r="A1859" s="2"/>
      <c r="B1859" s="2"/>
    </row>
    <row r="1860" spans="1:2">
      <c r="A1860" s="2"/>
      <c r="B1860" s="2"/>
    </row>
    <row r="1861" spans="1:2">
      <c r="A1861" s="2"/>
      <c r="B1861" s="2"/>
    </row>
    <row r="1862" spans="1:2">
      <c r="A1862" s="2"/>
      <c r="B1862" s="2"/>
    </row>
    <row r="1863" spans="1:2">
      <c r="A1863" s="2"/>
      <c r="B1863" s="2"/>
    </row>
    <row r="1864" spans="1:2">
      <c r="A1864" s="2"/>
      <c r="B1864" s="2"/>
    </row>
    <row r="1865" spans="1:2">
      <c r="A1865" s="2"/>
      <c r="B1865" s="2"/>
    </row>
    <row r="1866" spans="1:2">
      <c r="A1866" s="2"/>
      <c r="B1866" s="2"/>
    </row>
    <row r="1867" spans="1:2">
      <c r="A1867" s="2"/>
      <c r="B1867" s="2"/>
    </row>
    <row r="1868" spans="1:2">
      <c r="A1868" s="2"/>
      <c r="B1868" s="2"/>
    </row>
    <row r="1869" spans="1:2">
      <c r="A1869" s="2"/>
      <c r="B1869" s="2"/>
    </row>
    <row r="1870" spans="1:2">
      <c r="A1870" s="2"/>
      <c r="B1870" s="2"/>
    </row>
    <row r="1871" spans="1:2">
      <c r="A1871" s="2"/>
      <c r="B1871" s="2"/>
    </row>
    <row r="1872" spans="1:2">
      <c r="A1872" s="2"/>
      <c r="B1872" s="2"/>
    </row>
    <row r="1873" spans="1:2">
      <c r="A1873" s="2"/>
      <c r="B1873" s="2"/>
    </row>
    <row r="1874" spans="1:2">
      <c r="A1874" s="2"/>
      <c r="B1874" s="2"/>
    </row>
    <row r="1875" spans="1:2">
      <c r="A1875" s="2"/>
      <c r="B1875" s="2"/>
    </row>
    <row r="1876" spans="1:2">
      <c r="A1876" s="2"/>
      <c r="B1876" s="2"/>
    </row>
    <row r="1877" spans="1:2">
      <c r="A1877" s="2"/>
      <c r="B1877" s="2"/>
    </row>
    <row r="1878" spans="1:2">
      <c r="A1878" s="2"/>
      <c r="B1878" s="2"/>
    </row>
    <row r="1879" spans="1:2">
      <c r="A1879" s="2"/>
      <c r="B1879" s="2"/>
    </row>
    <row r="1880" spans="1:2">
      <c r="A1880" s="2"/>
      <c r="B1880" s="2"/>
    </row>
    <row r="1881" spans="1:2">
      <c r="A1881" s="2"/>
      <c r="B1881" s="2"/>
    </row>
    <row r="1882" spans="1:2">
      <c r="A1882" s="2"/>
      <c r="B1882" s="2"/>
    </row>
    <row r="1883" spans="1:2">
      <c r="A1883" s="2"/>
      <c r="B1883" s="2"/>
    </row>
    <row r="1884" spans="1:2">
      <c r="A1884" s="2"/>
      <c r="B1884" s="2"/>
    </row>
    <row r="1885" spans="1:2">
      <c r="A1885" s="2"/>
      <c r="B1885" s="2"/>
    </row>
    <row r="1886" spans="1:2">
      <c r="A1886" s="2"/>
      <c r="B1886" s="2"/>
    </row>
    <row r="1887" spans="1:2">
      <c r="A1887" s="2"/>
      <c r="B1887" s="2"/>
    </row>
    <row r="1888" spans="1:2">
      <c r="A1888" s="2"/>
      <c r="B1888" s="2"/>
    </row>
    <row r="1889" spans="1:2">
      <c r="A1889" s="2"/>
      <c r="B1889" s="2"/>
    </row>
    <row r="1890" spans="1:2">
      <c r="A1890" s="2"/>
      <c r="B1890" s="2"/>
    </row>
    <row r="1891" spans="1:2">
      <c r="A1891" s="2"/>
      <c r="B1891" s="2"/>
    </row>
    <row r="1892" spans="1:2">
      <c r="A1892" s="2"/>
      <c r="B1892" s="2"/>
    </row>
  </sheetData>
  <mergeCells count="708">
    <mergeCell ref="D498:F498"/>
    <mergeCell ref="Q2:Q3"/>
    <mergeCell ref="R2:R3"/>
    <mergeCell ref="S2:S3"/>
    <mergeCell ref="A1:P1"/>
    <mergeCell ref="D146:F146"/>
    <mergeCell ref="D147:F147"/>
    <mergeCell ref="D510:F510"/>
    <mergeCell ref="D503:F503"/>
    <mergeCell ref="D502:F502"/>
    <mergeCell ref="D325:F325"/>
    <mergeCell ref="D326:F326"/>
    <mergeCell ref="D311:F311"/>
    <mergeCell ref="D221:F221"/>
    <mergeCell ref="D226:F226"/>
    <mergeCell ref="D229:F229"/>
    <mergeCell ref="D230:F230"/>
    <mergeCell ref="D387:F387"/>
    <mergeCell ref="D355:F355"/>
    <mergeCell ref="D381:F381"/>
    <mergeCell ref="D382:F382"/>
    <mergeCell ref="D208:F208"/>
    <mergeCell ref="D218:F218"/>
    <mergeCell ref="D219:F219"/>
    <mergeCell ref="D511:F511"/>
    <mergeCell ref="A512:F512"/>
    <mergeCell ref="A504:A511"/>
    <mergeCell ref="B504:B511"/>
    <mergeCell ref="C504:C511"/>
    <mergeCell ref="D504:F504"/>
    <mergeCell ref="D505:F505"/>
    <mergeCell ref="D506:F506"/>
    <mergeCell ref="D507:F507"/>
    <mergeCell ref="D508:F508"/>
    <mergeCell ref="D509:F509"/>
    <mergeCell ref="D499:F499"/>
    <mergeCell ref="D500:F500"/>
    <mergeCell ref="A496:A503"/>
    <mergeCell ref="B496:B503"/>
    <mergeCell ref="C496:C503"/>
    <mergeCell ref="D494:F494"/>
    <mergeCell ref="D486:F486"/>
    <mergeCell ref="D487:F487"/>
    <mergeCell ref="D488:F488"/>
    <mergeCell ref="D489:F489"/>
    <mergeCell ref="D490:F490"/>
    <mergeCell ref="D493:F493"/>
    <mergeCell ref="D491:F491"/>
    <mergeCell ref="D492:F492"/>
    <mergeCell ref="A480:A487"/>
    <mergeCell ref="B480:B487"/>
    <mergeCell ref="C480:C487"/>
    <mergeCell ref="A488:A495"/>
    <mergeCell ref="B488:B495"/>
    <mergeCell ref="C488:C495"/>
    <mergeCell ref="D501:F501"/>
    <mergeCell ref="D495:F495"/>
    <mergeCell ref="D496:F496"/>
    <mergeCell ref="D497:F497"/>
    <mergeCell ref="A439:A446"/>
    <mergeCell ref="D445:F445"/>
    <mergeCell ref="D442:F442"/>
    <mergeCell ref="D443:F443"/>
    <mergeCell ref="D444:F444"/>
    <mergeCell ref="D446:F446"/>
    <mergeCell ref="C439:C446"/>
    <mergeCell ref="B439:B446"/>
    <mergeCell ref="D439:F439"/>
    <mergeCell ref="D440:F440"/>
    <mergeCell ref="D441:F441"/>
    <mergeCell ref="D13:F13"/>
    <mergeCell ref="D14:F14"/>
    <mergeCell ref="D15:F15"/>
    <mergeCell ref="D16:F16"/>
    <mergeCell ref="D32:F32"/>
    <mergeCell ref="A20:A27"/>
    <mergeCell ref="B20:B27"/>
    <mergeCell ref="C20:C27"/>
    <mergeCell ref="D20:F20"/>
    <mergeCell ref="D21:F21"/>
    <mergeCell ref="D22:F22"/>
    <mergeCell ref="D23:F23"/>
    <mergeCell ref="D24:F24"/>
    <mergeCell ref="D25:F25"/>
    <mergeCell ref="D26:F26"/>
    <mergeCell ref="D27:F27"/>
    <mergeCell ref="B28:B35"/>
    <mergeCell ref="A28:A35"/>
    <mergeCell ref="D19:F19"/>
    <mergeCell ref="D34:F34"/>
    <mergeCell ref="D17:F17"/>
    <mergeCell ref="D18:F18"/>
    <mergeCell ref="A391:A398"/>
    <mergeCell ref="D396:F396"/>
    <mergeCell ref="D435:F435"/>
    <mergeCell ref="C44:C51"/>
    <mergeCell ref="D44:F44"/>
    <mergeCell ref="D45:F45"/>
    <mergeCell ref="D422:F422"/>
    <mergeCell ref="C407:C414"/>
    <mergeCell ref="B407:B414"/>
    <mergeCell ref="A407:A414"/>
    <mergeCell ref="C399:C406"/>
    <mergeCell ref="B399:B406"/>
    <mergeCell ref="D407:F407"/>
    <mergeCell ref="D399:F399"/>
    <mergeCell ref="D401:F401"/>
    <mergeCell ref="D411:F411"/>
    <mergeCell ref="D402:F402"/>
    <mergeCell ref="D400:F400"/>
    <mergeCell ref="D404:F404"/>
    <mergeCell ref="D405:F405"/>
    <mergeCell ref="D428:F428"/>
    <mergeCell ref="D429:F429"/>
    <mergeCell ref="B423:B430"/>
    <mergeCell ref="A84:A91"/>
    <mergeCell ref="D432:F432"/>
    <mergeCell ref="D433:F433"/>
    <mergeCell ref="D434:F434"/>
    <mergeCell ref="D426:F426"/>
    <mergeCell ref="D431:F431"/>
    <mergeCell ref="C431:C438"/>
    <mergeCell ref="B431:B438"/>
    <mergeCell ref="A431:A438"/>
    <mergeCell ref="D427:F427"/>
    <mergeCell ref="D430:F430"/>
    <mergeCell ref="D436:F436"/>
    <mergeCell ref="D437:F437"/>
    <mergeCell ref="D438:F438"/>
    <mergeCell ref="C423:C430"/>
    <mergeCell ref="D425:F425"/>
    <mergeCell ref="D423:F423"/>
    <mergeCell ref="A367:A374"/>
    <mergeCell ref="C375:C382"/>
    <mergeCell ref="B375:B382"/>
    <mergeCell ref="A351:A358"/>
    <mergeCell ref="C359:C366"/>
    <mergeCell ref="B359:B366"/>
    <mergeCell ref="D359:F359"/>
    <mergeCell ref="D351:F351"/>
    <mergeCell ref="D356:F356"/>
    <mergeCell ref="D357:F357"/>
    <mergeCell ref="D358:F358"/>
    <mergeCell ref="D360:F360"/>
    <mergeCell ref="D361:F361"/>
    <mergeCell ref="D362:F362"/>
    <mergeCell ref="D352:F352"/>
    <mergeCell ref="A44:A51"/>
    <mergeCell ref="A375:A382"/>
    <mergeCell ref="C367:C374"/>
    <mergeCell ref="B367:B374"/>
    <mergeCell ref="D374:F374"/>
    <mergeCell ref="D371:F371"/>
    <mergeCell ref="D369:F369"/>
    <mergeCell ref="D370:F370"/>
    <mergeCell ref="D379:F379"/>
    <mergeCell ref="D380:F380"/>
    <mergeCell ref="A359:A366"/>
    <mergeCell ref="C351:C358"/>
    <mergeCell ref="D353:F353"/>
    <mergeCell ref="D354:F354"/>
    <mergeCell ref="B351:B358"/>
    <mergeCell ref="D84:F84"/>
    <mergeCell ref="D85:F85"/>
    <mergeCell ref="D86:F86"/>
    <mergeCell ref="D87:F87"/>
    <mergeCell ref="D88:F88"/>
    <mergeCell ref="D89:F89"/>
    <mergeCell ref="D90:F90"/>
    <mergeCell ref="D91:F91"/>
    <mergeCell ref="D211:F211"/>
    <mergeCell ref="A399:A406"/>
    <mergeCell ref="B391:B398"/>
    <mergeCell ref="D388:F388"/>
    <mergeCell ref="D375:F375"/>
    <mergeCell ref="D367:F367"/>
    <mergeCell ref="D372:F372"/>
    <mergeCell ref="D373:F373"/>
    <mergeCell ref="D376:F376"/>
    <mergeCell ref="D377:F377"/>
    <mergeCell ref="D378:F378"/>
    <mergeCell ref="C391:C398"/>
    <mergeCell ref="C383:C390"/>
    <mergeCell ref="D384:F384"/>
    <mergeCell ref="D385:F385"/>
    <mergeCell ref="D386:F386"/>
    <mergeCell ref="D389:F389"/>
    <mergeCell ref="D390:F390"/>
    <mergeCell ref="D397:F397"/>
    <mergeCell ref="D398:F398"/>
    <mergeCell ref="D391:F391"/>
    <mergeCell ref="D395:F395"/>
    <mergeCell ref="D383:F383"/>
    <mergeCell ref="B383:B390"/>
    <mergeCell ref="A383:A390"/>
    <mergeCell ref="A335:A342"/>
    <mergeCell ref="C343:C350"/>
    <mergeCell ref="B343:B350"/>
    <mergeCell ref="A343:A350"/>
    <mergeCell ref="C335:C342"/>
    <mergeCell ref="D336:F336"/>
    <mergeCell ref="D344:F344"/>
    <mergeCell ref="D345:F345"/>
    <mergeCell ref="D346:F346"/>
    <mergeCell ref="D337:F337"/>
    <mergeCell ref="D338:F338"/>
    <mergeCell ref="B335:B342"/>
    <mergeCell ref="D343:F343"/>
    <mergeCell ref="D335:F335"/>
    <mergeCell ref="D340:F340"/>
    <mergeCell ref="D341:F341"/>
    <mergeCell ref="D342:F342"/>
    <mergeCell ref="D339:F339"/>
    <mergeCell ref="D347:F347"/>
    <mergeCell ref="D348:F348"/>
    <mergeCell ref="D349:F349"/>
    <mergeCell ref="D350:F350"/>
    <mergeCell ref="A318:A326"/>
    <mergeCell ref="D324:F324"/>
    <mergeCell ref="C327:C334"/>
    <mergeCell ref="B327:B334"/>
    <mergeCell ref="A327:A334"/>
    <mergeCell ref="C318:C326"/>
    <mergeCell ref="D331:F331"/>
    <mergeCell ref="D332:F332"/>
    <mergeCell ref="D333:F333"/>
    <mergeCell ref="B318:B326"/>
    <mergeCell ref="D330:F330"/>
    <mergeCell ref="D320:F320"/>
    <mergeCell ref="D321:F321"/>
    <mergeCell ref="D322:F322"/>
    <mergeCell ref="A302:A309"/>
    <mergeCell ref="D293:F293"/>
    <mergeCell ref="D298:F298"/>
    <mergeCell ref="D300:F300"/>
    <mergeCell ref="B293:B301"/>
    <mergeCell ref="B302:B309"/>
    <mergeCell ref="C310:C317"/>
    <mergeCell ref="B310:B317"/>
    <mergeCell ref="D303:F303"/>
    <mergeCell ref="A310:A317"/>
    <mergeCell ref="C302:C309"/>
    <mergeCell ref="D297:F297"/>
    <mergeCell ref="D310:F310"/>
    <mergeCell ref="D302:F302"/>
    <mergeCell ref="D307:F307"/>
    <mergeCell ref="D308:F308"/>
    <mergeCell ref="D309:F309"/>
    <mergeCell ref="A293:A301"/>
    <mergeCell ref="D304:F304"/>
    <mergeCell ref="D305:F305"/>
    <mergeCell ref="D306:F306"/>
    <mergeCell ref="D314:F314"/>
    <mergeCell ref="D312:F312"/>
    <mergeCell ref="D313:F313"/>
    <mergeCell ref="B277:B284"/>
    <mergeCell ref="D290:F290"/>
    <mergeCell ref="D291:F291"/>
    <mergeCell ref="D277:F277"/>
    <mergeCell ref="D281:F281"/>
    <mergeCell ref="D282:F282"/>
    <mergeCell ref="A285:A292"/>
    <mergeCell ref="D283:F283"/>
    <mergeCell ref="D284:F284"/>
    <mergeCell ref="C277:C284"/>
    <mergeCell ref="D278:F278"/>
    <mergeCell ref="D279:F279"/>
    <mergeCell ref="D280:F280"/>
    <mergeCell ref="A277:A284"/>
    <mergeCell ref="C285:C292"/>
    <mergeCell ref="B285:B292"/>
    <mergeCell ref="D286:F286"/>
    <mergeCell ref="D287:F287"/>
    <mergeCell ref="D288:F288"/>
    <mergeCell ref="D289:F289"/>
    <mergeCell ref="D285:F285"/>
    <mergeCell ref="D292:F292"/>
    <mergeCell ref="A269:A276"/>
    <mergeCell ref="D266:F266"/>
    <mergeCell ref="D267:F267"/>
    <mergeCell ref="D268:F268"/>
    <mergeCell ref="D274:F274"/>
    <mergeCell ref="D275:F275"/>
    <mergeCell ref="D276:F276"/>
    <mergeCell ref="B261:B268"/>
    <mergeCell ref="C269:C276"/>
    <mergeCell ref="D269:F269"/>
    <mergeCell ref="D270:F270"/>
    <mergeCell ref="D271:F271"/>
    <mergeCell ref="D272:F272"/>
    <mergeCell ref="D273:F273"/>
    <mergeCell ref="B269:B276"/>
    <mergeCell ref="A261:A268"/>
    <mergeCell ref="D262:F262"/>
    <mergeCell ref="D263:F263"/>
    <mergeCell ref="D264:F264"/>
    <mergeCell ref="D265:F265"/>
    <mergeCell ref="D261:F261"/>
    <mergeCell ref="C261:C268"/>
    <mergeCell ref="A253:A260"/>
    <mergeCell ref="D249:F249"/>
    <mergeCell ref="D250:F250"/>
    <mergeCell ref="D251:F251"/>
    <mergeCell ref="D252:F252"/>
    <mergeCell ref="B253:B260"/>
    <mergeCell ref="D258:F258"/>
    <mergeCell ref="D259:F259"/>
    <mergeCell ref="D260:F260"/>
    <mergeCell ref="B245:B252"/>
    <mergeCell ref="D253:F253"/>
    <mergeCell ref="D254:F254"/>
    <mergeCell ref="A237:A244"/>
    <mergeCell ref="D233:F233"/>
    <mergeCell ref="D234:F234"/>
    <mergeCell ref="D235:F235"/>
    <mergeCell ref="D236:F236"/>
    <mergeCell ref="D242:F242"/>
    <mergeCell ref="D243:F243"/>
    <mergeCell ref="D244:F244"/>
    <mergeCell ref="D239:F239"/>
    <mergeCell ref="D240:F240"/>
    <mergeCell ref="D241:F241"/>
    <mergeCell ref="D237:F237"/>
    <mergeCell ref="D238:F238"/>
    <mergeCell ref="C237:C244"/>
    <mergeCell ref="C229:C236"/>
    <mergeCell ref="B213:B220"/>
    <mergeCell ref="C197:C204"/>
    <mergeCell ref="D205:F205"/>
    <mergeCell ref="D206:F206"/>
    <mergeCell ref="D212:F212"/>
    <mergeCell ref="A188:A196"/>
    <mergeCell ref="B188:B196"/>
    <mergeCell ref="A197:A204"/>
    <mergeCell ref="B197:B204"/>
    <mergeCell ref="C205:C212"/>
    <mergeCell ref="D214:F214"/>
    <mergeCell ref="B205:B212"/>
    <mergeCell ref="D210:F210"/>
    <mergeCell ref="D213:F213"/>
    <mergeCell ref="D209:F209"/>
    <mergeCell ref="D204:F204"/>
    <mergeCell ref="A213:A220"/>
    <mergeCell ref="D220:F220"/>
    <mergeCell ref="B180:B187"/>
    <mergeCell ref="D181:F181"/>
    <mergeCell ref="D182:F182"/>
    <mergeCell ref="D180:F180"/>
    <mergeCell ref="D187:F187"/>
    <mergeCell ref="D183:F183"/>
    <mergeCell ref="D192:F192"/>
    <mergeCell ref="D188:F188"/>
    <mergeCell ref="C188:C196"/>
    <mergeCell ref="D186:F186"/>
    <mergeCell ref="D193:F193"/>
    <mergeCell ref="D195:F195"/>
    <mergeCell ref="D196:F196"/>
    <mergeCell ref="D194:F194"/>
    <mergeCell ref="D189:F189"/>
    <mergeCell ref="D190:F190"/>
    <mergeCell ref="D191:F191"/>
    <mergeCell ref="D184:F184"/>
    <mergeCell ref="D185:F185"/>
    <mergeCell ref="A180:A187"/>
    <mergeCell ref="A164:A171"/>
    <mergeCell ref="B164:B171"/>
    <mergeCell ref="D165:F165"/>
    <mergeCell ref="D166:F166"/>
    <mergeCell ref="D164:F164"/>
    <mergeCell ref="D168:F168"/>
    <mergeCell ref="D169:F169"/>
    <mergeCell ref="D170:F170"/>
    <mergeCell ref="D171:F171"/>
    <mergeCell ref="D167:F167"/>
    <mergeCell ref="C164:C171"/>
    <mergeCell ref="C180:C187"/>
    <mergeCell ref="A172:A179"/>
    <mergeCell ref="B172:B179"/>
    <mergeCell ref="D175:F175"/>
    <mergeCell ref="D176:F176"/>
    <mergeCell ref="D173:F173"/>
    <mergeCell ref="D174:F174"/>
    <mergeCell ref="D177:F177"/>
    <mergeCell ref="D178:F178"/>
    <mergeCell ref="D179:F179"/>
    <mergeCell ref="C172:C179"/>
    <mergeCell ref="D172:F172"/>
    <mergeCell ref="A140:A147"/>
    <mergeCell ref="B140:B147"/>
    <mergeCell ref="D140:F140"/>
    <mergeCell ref="D141:F141"/>
    <mergeCell ref="D142:F142"/>
    <mergeCell ref="C156:C163"/>
    <mergeCell ref="D153:F153"/>
    <mergeCell ref="D154:F154"/>
    <mergeCell ref="D144:F144"/>
    <mergeCell ref="C148:C155"/>
    <mergeCell ref="D148:F148"/>
    <mergeCell ref="A148:A155"/>
    <mergeCell ref="B148:B155"/>
    <mergeCell ref="D152:F152"/>
    <mergeCell ref="D149:F149"/>
    <mergeCell ref="D150:F150"/>
    <mergeCell ref="D145:F145"/>
    <mergeCell ref="A156:A163"/>
    <mergeCell ref="B156:B163"/>
    <mergeCell ref="D157:F157"/>
    <mergeCell ref="D158:F158"/>
    <mergeCell ref="D156:F156"/>
    <mergeCell ref="D160:F160"/>
    <mergeCell ref="D161:F161"/>
    <mergeCell ref="A124:A131"/>
    <mergeCell ref="B124:B131"/>
    <mergeCell ref="D127:F127"/>
    <mergeCell ref="C124:C131"/>
    <mergeCell ref="D124:F124"/>
    <mergeCell ref="D125:F125"/>
    <mergeCell ref="D126:F126"/>
    <mergeCell ref="C132:C139"/>
    <mergeCell ref="D132:F132"/>
    <mergeCell ref="A132:A139"/>
    <mergeCell ref="B132:B139"/>
    <mergeCell ref="D137:F137"/>
    <mergeCell ref="D138:F138"/>
    <mergeCell ref="D139:F139"/>
    <mergeCell ref="D133:F133"/>
    <mergeCell ref="D134:F134"/>
    <mergeCell ref="D135:F135"/>
    <mergeCell ref="D131:F131"/>
    <mergeCell ref="D130:F130"/>
    <mergeCell ref="A108:A115"/>
    <mergeCell ref="B108:B115"/>
    <mergeCell ref="D116:F116"/>
    <mergeCell ref="A116:A123"/>
    <mergeCell ref="B116:B123"/>
    <mergeCell ref="D112:F112"/>
    <mergeCell ref="D113:F113"/>
    <mergeCell ref="D114:F114"/>
    <mergeCell ref="D115:F115"/>
    <mergeCell ref="D108:F108"/>
    <mergeCell ref="C116:C123"/>
    <mergeCell ref="D117:F117"/>
    <mergeCell ref="D118:F118"/>
    <mergeCell ref="D119:F119"/>
    <mergeCell ref="D120:F120"/>
    <mergeCell ref="D122:F122"/>
    <mergeCell ref="D123:F123"/>
    <mergeCell ref="D121:F121"/>
    <mergeCell ref="D38:F38"/>
    <mergeCell ref="D42:F42"/>
    <mergeCell ref="C76:C83"/>
    <mergeCell ref="D77:F77"/>
    <mergeCell ref="C28:C35"/>
    <mergeCell ref="D76:F76"/>
    <mergeCell ref="C36:C43"/>
    <mergeCell ref="D35:F35"/>
    <mergeCell ref="D30:F30"/>
    <mergeCell ref="D40:F40"/>
    <mergeCell ref="D39:F39"/>
    <mergeCell ref="D28:F28"/>
    <mergeCell ref="D29:F29"/>
    <mergeCell ref="D41:F41"/>
    <mergeCell ref="D31:F31"/>
    <mergeCell ref="D81:F81"/>
    <mergeCell ref="D82:F82"/>
    <mergeCell ref="D60:F60"/>
    <mergeCell ref="D61:F61"/>
    <mergeCell ref="D62:F62"/>
    <mergeCell ref="D63:F63"/>
    <mergeCell ref="D64:F64"/>
    <mergeCell ref="D79:F79"/>
    <mergeCell ref="D51:F51"/>
    <mergeCell ref="D37:F37"/>
    <mergeCell ref="D36:F36"/>
    <mergeCell ref="H2:H3"/>
    <mergeCell ref="I2:I3"/>
    <mergeCell ref="B4:B11"/>
    <mergeCell ref="D33:F33"/>
    <mergeCell ref="D11:F11"/>
    <mergeCell ref="C4:C11"/>
    <mergeCell ref="A2:B2"/>
    <mergeCell ref="C2:C3"/>
    <mergeCell ref="D2:F3"/>
    <mergeCell ref="G2:G3"/>
    <mergeCell ref="D8:F8"/>
    <mergeCell ref="D9:F9"/>
    <mergeCell ref="D10:F10"/>
    <mergeCell ref="A4:A11"/>
    <mergeCell ref="D4:F4"/>
    <mergeCell ref="D5:F5"/>
    <mergeCell ref="A12:A19"/>
    <mergeCell ref="B12:B19"/>
    <mergeCell ref="C12:C19"/>
    <mergeCell ref="D12:F12"/>
    <mergeCell ref="D6:F6"/>
    <mergeCell ref="D7:F7"/>
    <mergeCell ref="B52:B59"/>
    <mergeCell ref="D50:F50"/>
    <mergeCell ref="A36:A43"/>
    <mergeCell ref="A60:A67"/>
    <mergeCell ref="B60:B67"/>
    <mergeCell ref="D56:F56"/>
    <mergeCell ref="D57:F57"/>
    <mergeCell ref="D59:F59"/>
    <mergeCell ref="D65:F65"/>
    <mergeCell ref="D54:F54"/>
    <mergeCell ref="D55:F55"/>
    <mergeCell ref="D58:F58"/>
    <mergeCell ref="C52:C59"/>
    <mergeCell ref="D48:F48"/>
    <mergeCell ref="D49:F49"/>
    <mergeCell ref="D43:F43"/>
    <mergeCell ref="B44:B51"/>
    <mergeCell ref="D46:F46"/>
    <mergeCell ref="D47:F47"/>
    <mergeCell ref="B36:B43"/>
    <mergeCell ref="D66:F66"/>
    <mergeCell ref="D67:F67"/>
    <mergeCell ref="C60:C67"/>
    <mergeCell ref="A52:A59"/>
    <mergeCell ref="A68:A75"/>
    <mergeCell ref="B68:B75"/>
    <mergeCell ref="D68:F68"/>
    <mergeCell ref="C92:C99"/>
    <mergeCell ref="D98:F98"/>
    <mergeCell ref="B84:B91"/>
    <mergeCell ref="A76:A83"/>
    <mergeCell ref="B76:B83"/>
    <mergeCell ref="A92:A99"/>
    <mergeCell ref="C84:C91"/>
    <mergeCell ref="D96:F96"/>
    <mergeCell ref="D83:F83"/>
    <mergeCell ref="D80:F80"/>
    <mergeCell ref="B92:B99"/>
    <mergeCell ref="D52:F52"/>
    <mergeCell ref="D53:F53"/>
    <mergeCell ref="D72:F72"/>
    <mergeCell ref="D73:F73"/>
    <mergeCell ref="D74:F74"/>
    <mergeCell ref="C100:C107"/>
    <mergeCell ref="C108:C115"/>
    <mergeCell ref="D110:F110"/>
    <mergeCell ref="D111:F111"/>
    <mergeCell ref="D106:F106"/>
    <mergeCell ref="D75:F75"/>
    <mergeCell ref="C68:C75"/>
    <mergeCell ref="D69:F69"/>
    <mergeCell ref="D70:F70"/>
    <mergeCell ref="D71:F71"/>
    <mergeCell ref="D78:F78"/>
    <mergeCell ref="D92:F92"/>
    <mergeCell ref="D93:F93"/>
    <mergeCell ref="D94:F94"/>
    <mergeCell ref="D95:F95"/>
    <mergeCell ref="D97:F97"/>
    <mergeCell ref="D410:F410"/>
    <mergeCell ref="D334:F334"/>
    <mergeCell ref="D327:F327"/>
    <mergeCell ref="D328:F328"/>
    <mergeCell ref="D329:F329"/>
    <mergeCell ref="D368:F368"/>
    <mergeCell ref="D406:F406"/>
    <mergeCell ref="D403:F403"/>
    <mergeCell ref="D363:F363"/>
    <mergeCell ref="D364:F364"/>
    <mergeCell ref="D365:F365"/>
    <mergeCell ref="D299:F299"/>
    <mergeCell ref="C293:C301"/>
    <mergeCell ref="D301:F301"/>
    <mergeCell ref="D294:F294"/>
    <mergeCell ref="D295:F295"/>
    <mergeCell ref="D296:F296"/>
    <mergeCell ref="D319:F319"/>
    <mergeCell ref="D408:F408"/>
    <mergeCell ref="D409:F409"/>
    <mergeCell ref="D318:F318"/>
    <mergeCell ref="D315:F315"/>
    <mergeCell ref="D316:F316"/>
    <mergeCell ref="D317:F317"/>
    <mergeCell ref="D323:F323"/>
    <mergeCell ref="D143:F143"/>
    <mergeCell ref="C140:C147"/>
    <mergeCell ref="D136:F136"/>
    <mergeCell ref="D128:F128"/>
    <mergeCell ref="D129:F129"/>
    <mergeCell ref="D100:F100"/>
    <mergeCell ref="D99:F99"/>
    <mergeCell ref="D203:F203"/>
    <mergeCell ref="D198:F198"/>
    <mergeCell ref="D200:F200"/>
    <mergeCell ref="D101:F101"/>
    <mergeCell ref="D103:F103"/>
    <mergeCell ref="D104:F104"/>
    <mergeCell ref="D105:F105"/>
    <mergeCell ref="D109:F109"/>
    <mergeCell ref="D155:F155"/>
    <mergeCell ref="D159:F159"/>
    <mergeCell ref="D162:F162"/>
    <mergeCell ref="D163:F163"/>
    <mergeCell ref="D197:F197"/>
    <mergeCell ref="D199:F199"/>
    <mergeCell ref="D201:F201"/>
    <mergeCell ref="D202:F202"/>
    <mergeCell ref="D107:F107"/>
    <mergeCell ref="D151:F151"/>
    <mergeCell ref="A100:A107"/>
    <mergeCell ref="B100:B107"/>
    <mergeCell ref="A205:A212"/>
    <mergeCell ref="D102:F102"/>
    <mergeCell ref="B415:B422"/>
    <mergeCell ref="A415:A422"/>
    <mergeCell ref="D420:F420"/>
    <mergeCell ref="D421:F421"/>
    <mergeCell ref="C415:C422"/>
    <mergeCell ref="D416:F416"/>
    <mergeCell ref="D417:F417"/>
    <mergeCell ref="C213:C220"/>
    <mergeCell ref="D207:F207"/>
    <mergeCell ref="D215:F215"/>
    <mergeCell ref="D216:F216"/>
    <mergeCell ref="D217:F217"/>
    <mergeCell ref="D412:F412"/>
    <mergeCell ref="D413:F413"/>
    <mergeCell ref="D392:F392"/>
    <mergeCell ref="D393:F393"/>
    <mergeCell ref="D414:F414"/>
    <mergeCell ref="D366:F366"/>
    <mergeCell ref="D394:F394"/>
    <mergeCell ref="C221:C228"/>
    <mergeCell ref="D232:F232"/>
    <mergeCell ref="D222:F222"/>
    <mergeCell ref="B229:B236"/>
    <mergeCell ref="A229:A236"/>
    <mergeCell ref="D231:F231"/>
    <mergeCell ref="B221:B228"/>
    <mergeCell ref="A221:A228"/>
    <mergeCell ref="C253:C260"/>
    <mergeCell ref="A245:A252"/>
    <mergeCell ref="D245:F245"/>
    <mergeCell ref="D246:F246"/>
    <mergeCell ref="D247:F247"/>
    <mergeCell ref="C245:C252"/>
    <mergeCell ref="D248:F248"/>
    <mergeCell ref="D255:F255"/>
    <mergeCell ref="D256:F256"/>
    <mergeCell ref="D228:F228"/>
    <mergeCell ref="D223:F223"/>
    <mergeCell ref="D224:F224"/>
    <mergeCell ref="D225:F225"/>
    <mergeCell ref="D227:F227"/>
    <mergeCell ref="D257:F257"/>
    <mergeCell ref="B237:B244"/>
    <mergeCell ref="D419:F419"/>
    <mergeCell ref="D415:F415"/>
    <mergeCell ref="D452:F452"/>
    <mergeCell ref="D451:F451"/>
    <mergeCell ref="A456:A463"/>
    <mergeCell ref="B456:B463"/>
    <mergeCell ref="C456:C463"/>
    <mergeCell ref="D456:F456"/>
    <mergeCell ref="A464:A471"/>
    <mergeCell ref="B464:B471"/>
    <mergeCell ref="C464:C471"/>
    <mergeCell ref="A447:A455"/>
    <mergeCell ref="B447:B455"/>
    <mergeCell ref="C447:C455"/>
    <mergeCell ref="D447:F447"/>
    <mergeCell ref="D448:F448"/>
    <mergeCell ref="D449:F449"/>
    <mergeCell ref="D450:F450"/>
    <mergeCell ref="D453:F453"/>
    <mergeCell ref="D454:F454"/>
    <mergeCell ref="D455:F455"/>
    <mergeCell ref="D418:F418"/>
    <mergeCell ref="A423:A430"/>
    <mergeCell ref="D424:F424"/>
    <mergeCell ref="A472:A479"/>
    <mergeCell ref="B472:B479"/>
    <mergeCell ref="D470:F470"/>
    <mergeCell ref="D464:F464"/>
    <mergeCell ref="D465:F465"/>
    <mergeCell ref="D457:F457"/>
    <mergeCell ref="D466:F466"/>
    <mergeCell ref="D467:F467"/>
    <mergeCell ref="D468:F468"/>
    <mergeCell ref="D469:F469"/>
    <mergeCell ref="D471:F471"/>
    <mergeCell ref="C472:C479"/>
    <mergeCell ref="D472:F472"/>
    <mergeCell ref="D473:F473"/>
    <mergeCell ref="D474:F474"/>
    <mergeCell ref="D479:F479"/>
    <mergeCell ref="D478:F478"/>
    <mergeCell ref="D458:F458"/>
    <mergeCell ref="D459:F459"/>
    <mergeCell ref="D460:F460"/>
    <mergeCell ref="D461:F461"/>
    <mergeCell ref="D462:F462"/>
    <mergeCell ref="D463:F463"/>
    <mergeCell ref="D480:F480"/>
    <mergeCell ref="D481:F481"/>
    <mergeCell ref="D482:F482"/>
    <mergeCell ref="D483:F483"/>
    <mergeCell ref="D485:F485"/>
    <mergeCell ref="D475:F475"/>
    <mergeCell ref="D476:F476"/>
    <mergeCell ref="D477:F477"/>
    <mergeCell ref="D484:F484"/>
  </mergeCells>
  <phoneticPr fontId="2" type="noConversion"/>
  <pageMargins left="0.55118110236220474" right="0.74803149606299213" top="0.39370078740157483" bottom="0.39370078740157483" header="0.19685039370078741" footer="0.19685039370078741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С.В. Сизянов</dc:creator>
  <cp:lastModifiedBy>Н.С. Юдина</cp:lastModifiedBy>
  <cp:lastPrinted>2022-02-28T10:35:04Z</cp:lastPrinted>
  <dcterms:created xsi:type="dcterms:W3CDTF">2015-05-13T12:53:53Z</dcterms:created>
  <dcterms:modified xsi:type="dcterms:W3CDTF">2022-02-28T10:37:17Z</dcterms:modified>
</cp:coreProperties>
</file>